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80" windowHeight="10950"/>
  </bookViews>
  <sheets>
    <sheet name="готовый 1 и 2" sheetId="1" r:id="rId1"/>
  </sheets>
  <definedNames>
    <definedName name="_xlnm._FilterDatabase" localSheetId="0" hidden="1">'готовый 1 и 2'!$A$13:$U$73</definedName>
    <definedName name="_xlnm.Print_Titles" localSheetId="0">'готовый 1 и 2'!$10:$12</definedName>
  </definedNames>
  <calcPr calcId="145621"/>
</workbook>
</file>

<file path=xl/calcChain.xml><?xml version="1.0" encoding="utf-8"?>
<calcChain xmlns="http://schemas.openxmlformats.org/spreadsheetml/2006/main">
  <c r="O52" i="1" l="1"/>
  <c r="O53" i="1"/>
  <c r="O56" i="1"/>
  <c r="O61" i="1"/>
  <c r="N26" i="1" l="1"/>
  <c r="O34" i="1"/>
  <c r="O30" i="1"/>
  <c r="N24" i="1"/>
  <c r="M24" i="1"/>
  <c r="L24" i="1"/>
  <c r="O24" i="1"/>
  <c r="M26" i="1"/>
  <c r="L26" i="1"/>
  <c r="O26" i="1"/>
  <c r="M22" i="1"/>
  <c r="L22" i="1"/>
  <c r="N22" i="1"/>
  <c r="O22" i="1"/>
  <c r="O21" i="1" s="1"/>
  <c r="O20" i="1" s="1"/>
  <c r="N63" i="1"/>
  <c r="M63" i="1"/>
  <c r="L63" i="1"/>
  <c r="O58" i="1"/>
  <c r="N58" i="1"/>
  <c r="M58" i="1"/>
  <c r="L58" i="1"/>
  <c r="L59" i="1"/>
  <c r="M59" i="1"/>
  <c r="O47" i="1"/>
  <c r="N47" i="1"/>
  <c r="L47" i="1"/>
  <c r="M47" i="1"/>
  <c r="O45" i="1"/>
  <c r="N45" i="1"/>
  <c r="M45" i="1"/>
  <c r="L45" i="1"/>
  <c r="O41" i="1"/>
  <c r="N41" i="1"/>
  <c r="M41" i="1"/>
  <c r="L41" i="1"/>
  <c r="N21" i="1" l="1"/>
  <c r="N20" i="1" s="1"/>
  <c r="N56" i="1"/>
  <c r="N61" i="1"/>
  <c r="M61" i="1"/>
  <c r="L61" i="1"/>
  <c r="N66" i="1"/>
  <c r="N65" i="1" s="1"/>
  <c r="N68" i="1"/>
  <c r="N39" i="1"/>
  <c r="N37" i="1"/>
  <c r="N34" i="1"/>
  <c r="N30" i="1"/>
  <c r="N15" i="1"/>
  <c r="N14" i="1" s="1"/>
  <c r="N53" i="1" l="1"/>
  <c r="N52" i="1"/>
  <c r="N51" i="1" s="1"/>
  <c r="N13" i="1"/>
  <c r="N71" i="1" s="1"/>
  <c r="N36" i="1"/>
  <c r="N33" i="1" s="1"/>
  <c r="O68" i="1"/>
  <c r="M68" i="1"/>
  <c r="L68" i="1"/>
  <c r="M56" i="1" l="1"/>
  <c r="L56" i="1"/>
  <c r="L53" i="1" l="1"/>
  <c r="L52" i="1"/>
  <c r="M53" i="1"/>
  <c r="M52" i="1"/>
  <c r="O66" i="1"/>
  <c r="O65" i="1" s="1"/>
  <c r="O51" i="1" s="1"/>
  <c r="O15" i="1"/>
  <c r="O14" i="1" s="1"/>
  <c r="M34" i="1"/>
  <c r="M15" i="1"/>
  <c r="M14" i="1" s="1"/>
  <c r="L15" i="1"/>
  <c r="L14" i="1" s="1"/>
  <c r="M66" i="1"/>
  <c r="M65" i="1" s="1"/>
  <c r="L66" i="1"/>
  <c r="L65" i="1" s="1"/>
  <c r="M37" i="1"/>
  <c r="O37" i="1"/>
  <c r="L37" i="1"/>
  <c r="M39" i="1"/>
  <c r="O39" i="1"/>
  <c r="L39" i="1"/>
  <c r="M30" i="1"/>
  <c r="L30" i="1"/>
  <c r="M21" i="1"/>
  <c r="M20" i="1" s="1"/>
  <c r="L21" i="1"/>
  <c r="L20" i="1" s="1"/>
  <c r="L51" i="1" l="1"/>
  <c r="M13" i="1"/>
  <c r="M51" i="1"/>
  <c r="O36" i="1"/>
  <c r="M36" i="1"/>
  <c r="M33" i="1" s="1"/>
  <c r="L36" i="1"/>
  <c r="L33" i="1" s="1"/>
  <c r="L13" i="1" s="1"/>
  <c r="O33" i="1" l="1"/>
  <c r="O13" i="1" s="1"/>
  <c r="O71" i="1" s="1"/>
  <c r="L71" i="1"/>
  <c r="M71" i="1"/>
</calcChain>
</file>

<file path=xl/sharedStrings.xml><?xml version="1.0" encoding="utf-8"?>
<sst xmlns="http://schemas.openxmlformats.org/spreadsheetml/2006/main" count="432" uniqueCount="131">
  <si>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</si>
  <si>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</si>
  <si>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</si>
  <si>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</si>
  <si>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</si>
  <si>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</si>
  <si>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</si>
  <si>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</si>
  <si>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</si>
  <si>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</si>
  <si>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</si>
  <si>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</si>
  <si>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</si>
  <si>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</si>
  <si>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</si>
  <si>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</si>
  <si>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00</t>
  </si>
  <si>
    <t>000</t>
  </si>
  <si>
    <t>0000</t>
  </si>
  <si>
    <t>01</t>
  </si>
  <si>
    <t>110</t>
  </si>
  <si>
    <t>010</t>
  </si>
  <si>
    <t>02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</si>
  <si>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</si>
  <si>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</si>
  <si>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</si>
  <si>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040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</si>
  <si>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</si>
  <si>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</si>
  <si>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</si>
  <si>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</si>
  <si>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</si>
  <si>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</si>
  <si>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</si>
  <si>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</si>
  <si>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</si>
  <si>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</si>
  <si>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</si>
  <si>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</si>
  <si>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</si>
  <si>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</si>
  <si>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</si>
  <si>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05</t>
  </si>
  <si>
    <t>НАЛОГИ НА ИМУЩЕСТВО</t>
  </si>
  <si>
    <t>06</t>
  </si>
  <si>
    <t>992</t>
  </si>
  <si>
    <t>140</t>
  </si>
  <si>
    <t>ШТРАФЫ, САНКЦИИ, ВОЗМЕЩЕНИЕ УЩЕРБА</t>
  </si>
  <si>
    <t>16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</si>
  <si>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</si>
  <si>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</si>
  <si>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главного администратора доходов местного бюджета</t>
  </si>
  <si>
    <t>Наименование главного администратора доходов местного бюджета</t>
  </si>
  <si>
    <t>Единый сельскохозяйтсвенный налог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</si>
  <si>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</si>
  <si>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</si>
  <si>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</si>
  <si>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</si>
  <si>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</si>
  <si>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</si>
  <si>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</si>
  <si>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</si>
  <si>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</si>
  <si>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</si>
  <si>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Прочие субсидии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</si>
  <si>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</si>
  <si>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</si>
  <si>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</si>
  <si>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</si>
  <si>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</si>
  <si>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</si>
  <si>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</si>
  <si>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Кавказского сельского поселения Кавказского района</t>
  </si>
  <si>
    <t>Кавказское сельское поселение Кавказского района</t>
  </si>
  <si>
    <t>020</t>
  </si>
  <si>
    <r>
      <t xml:space="preserve">Налог на доходы физических лиц с доходов, полученных физ.лицами </t>
    </r>
    <r>
      <rPr>
        <i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соответствии со ст. 228 Налогового кодекса Российской Федерации</t>
    </r>
  </si>
  <si>
    <t>Налог на доходы физических лиц с доходов в виде фиксированных авансовых платежей с доходов, полученных физическими лицами, являющимися иностранными гражданами, осуществляющими трудовую дея-ть по найму на основании патента в соответствии со ст. 227.1 Налогового кодекса Российской Федерации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</si>
  <si>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</si>
  <si>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</si>
  <si>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</si>
  <si>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>Доходы от сдачи в аренду имущества, составляющего казну сельских поселений (за исключением земельных участков)</t>
  </si>
  <si>
    <t>075</t>
  </si>
  <si>
    <t>09</t>
  </si>
  <si>
    <t>ДОХОДЫ ОТ ОКАЗАНИЯ ПЛАТНЫХ УСЛУГ (РАБОТ) И КОМПЕНСАЦИИ ЗАТРАТ ГОСУДАРСТВА</t>
  </si>
  <si>
    <t>13</t>
  </si>
  <si>
    <t>130</t>
  </si>
  <si>
    <t>Прочие доходы от компенсации затрат бюджетов сельских поселений</t>
  </si>
  <si>
    <t>995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</si>
  <si>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</si>
  <si>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</si>
  <si>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821</t>
  </si>
  <si>
    <t>О.Г.Мясищева</t>
  </si>
  <si>
    <t>Департамент имущественных отношений Краснодарского края</t>
  </si>
  <si>
    <t>231</t>
  </si>
  <si>
    <t>241</t>
  </si>
  <si>
    <t>251</t>
  </si>
  <si>
    <t>Федеральная налоговая служба</t>
  </si>
  <si>
    <t>Федерально казначейство</t>
  </si>
  <si>
    <t>ВСЕГО ДОХОДОВ</t>
  </si>
  <si>
    <t>Реестр источников доходов бюджета Кавказского сельского поселения Кавказского района</t>
  </si>
  <si>
    <t>Налоговые и неналоговые доходы</t>
  </si>
  <si>
    <t>Налоги на прибыль, доходы</t>
  </si>
  <si>
    <t>Налог на доходы физических лиц с доходов, полученных от осуществления деятельности физ.лицами,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др.лиц, занимающихся частной практикой в соответствии со ст. 227 Налогового кодекса Российской Федерации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</si>
  <si>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</si>
  <si>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</si>
  <si>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</si>
  <si>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</si>
  <si>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</si>
  <si>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</si>
  <si>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организациями остатков субсидий прошлых лет</t>
  </si>
  <si>
    <t>Начальник финансового отдела администрации Кавказского сельского поселения</t>
  </si>
  <si>
    <t>Е.П. Лихолет</t>
  </si>
  <si>
    <t>Глава Кавказского сельского поселения Кавказского района</t>
  </si>
  <si>
    <t>на 1 января 2021 года</t>
  </si>
  <si>
    <t>Оценка исполнения 2020 года</t>
  </si>
  <si>
    <t>Показатели прогноза доходов бюджета на 2021 год</t>
  </si>
  <si>
    <t>Показатели кассовых поступлений в 2020 году в местный бюджет (по состоянию на 01.11.2020 г.)</t>
  </si>
  <si>
    <t>Показатели прогноза доходов в 2020 году в соответствии с Решением о бюджете поселения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</si>
  <si>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</si>
  <si>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07</t>
  </si>
  <si>
    <t>015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</si>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</sst>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7" fillId="0" borderId="0"/>
    <xf numFmtId="0" fontId="7" fillId="0" borderId="0"/>
  </cellStyleXfs>
  <cellXfs count="84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Fill="1"/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167" fontId="8" fillId="0" borderId="2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6" fontId="8" fillId="0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/>
    <xf numFmtId="167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2" borderId="0" xfId="0" applyFill="1"/>
    <xf numFmtId="0" fontId="9" fillId="0" borderId="2" xfId="0" applyNumberFormat="1" applyFont="1" applyFill="1" applyBorder="1" applyAlignment="1" applyProtection="1">
      <alignment horizontal="left" vertical="center" wrapText="1"/>
    </xf>
    <xf numFmtId="167" fontId="8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67" fontId="12" fillId="0" borderId="2" xfId="0" applyNumberFormat="1" applyFont="1" applyBorder="1" applyAlignment="1">
      <alignment horizontal="right" vertical="center" wrapText="1"/>
    </xf>
    <xf numFmtId="0" fontId="13" fillId="0" borderId="2" xfId="0" applyFont="1" applyFill="1" applyBorder="1" applyAlignment="1">
      <alignment horizontal="left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167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13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7" fontId="2" fillId="3" borderId="2" xfId="0" applyNumberFormat="1" applyFont="1" applyFill="1" applyBorder="1" applyAlignment="1">
      <alignment horizontal="right" vertical="center"/>
    </xf>
    <xf numFmtId="167" fontId="8" fillId="3" borderId="2" xfId="0" applyNumberFormat="1" applyFont="1" applyFill="1" applyBorder="1" applyAlignment="1">
      <alignment horizontal="right" vertical="center"/>
    </xf>
    <xf numFmtId="2" fontId="4" fillId="3" borderId="2" xfId="0" applyNumberFormat="1" applyFont="1" applyFill="1" applyBorder="1" applyAlignment="1">
      <alignment horizontal="right" vertical="center"/>
    </xf>
    <xf numFmtId="0" fontId="4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right" vertical="center" wrapText="1"/>
    </xf>
    <xf numFmtId="167" fontId="13" fillId="0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2 2" xfId="2"/>
    <cellStyle name="Обычный 2 3" xfId="4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8"/>
  <sheetViews>
    <sheetView tabSelected="1" topLeftCell="A70" zoomScale="70" zoomScaleNormal="70" workbookViewId="0">
      <selection activeCell="O71" sqref="O71"/>
    </sheetView>
  </sheetViews>
  <sheetFormatPr defaultRowHeight="15" x14ac:dyDescent="0.25"/>
  <cols>
    <col min="1" max="1" width="27.5703125" style="1" customWidth="1"/>
    <col min="2" max="2" width="12" customWidth="1"/>
    <col min="3" max="3" width="9.42578125" customWidth="1"/>
    <col min="4" max="4" width="10.42578125" customWidth="1"/>
    <col min="5" max="5" width="9.28515625" customWidth="1"/>
    <col min="6" max="6" width="10" customWidth="1"/>
    <col min="7" max="7" width="9" customWidth="1"/>
    <col min="8" max="8" width="10.140625" customWidth="1"/>
    <col min="9" max="9" width="10.85546875" customWidth="1"/>
    <col min="10" max="10" width="59.5703125" style="1" customWidth="1"/>
    <col min="11" max="11" width="20.85546875" style="1" customWidth="1"/>
    <col min="12" max="12" width="15.85546875" customWidth="1"/>
    <col min="13" max="14" width="15.5703125" style="40" customWidth="1"/>
    <col min="15" max="15" width="13" customWidth="1"/>
  </cols>
  <sheetData>
    <row r="1" spans="1:21" x14ac:dyDescent="0.25">
      <c r="M1" s="13"/>
      <c r="N1" s="13"/>
    </row>
    <row r="2" spans="1:21" ht="18.75" x14ac:dyDescent="0.3">
      <c r="A2" s="76" t="s">
        <v>99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21" ht="9" customHeight="1" x14ac:dyDescent="0.3">
      <c r="D3" s="2"/>
      <c r="E3" s="2"/>
      <c r="F3" s="39"/>
      <c r="G3" s="2"/>
      <c r="H3" s="2"/>
      <c r="I3" s="2"/>
      <c r="J3" s="2"/>
      <c r="K3" s="2"/>
      <c r="L3" s="2"/>
      <c r="M3" s="46"/>
      <c r="N3" s="46"/>
    </row>
    <row r="4" spans="1:21" ht="18.75" x14ac:dyDescent="0.3">
      <c r="A4" s="76" t="s">
        <v>113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21" ht="18.75" x14ac:dyDescent="0.3">
      <c r="D5" s="2"/>
      <c r="E5" s="2"/>
      <c r="F5" s="2"/>
      <c r="G5" s="2"/>
      <c r="H5" s="2"/>
      <c r="I5" s="2"/>
      <c r="J5" s="2"/>
      <c r="K5" s="2"/>
      <c r="L5" s="2"/>
      <c r="M5" s="46"/>
      <c r="N5" s="46"/>
    </row>
    <row r="6" spans="1:21" ht="18.75" x14ac:dyDescent="0.3">
      <c r="A6" s="73" t="s">
        <v>0</v>
      </c>
      <c r="B6" s="73"/>
      <c r="C6" s="73"/>
      <c r="D6" s="3"/>
      <c r="E6" s="77" t="s">
        <v>72</v>
      </c>
      <c r="F6" s="77"/>
      <c r="G6" s="77"/>
      <c r="H6" s="77"/>
      <c r="I6" s="77"/>
      <c r="J6" s="77"/>
      <c r="K6" s="2"/>
      <c r="L6" s="2"/>
      <c r="M6" s="46"/>
      <c r="N6" s="46"/>
    </row>
    <row r="7" spans="1:21" ht="18.75" x14ac:dyDescent="0.3">
      <c r="A7" s="4" t="s">
        <v>1</v>
      </c>
      <c r="B7" s="5"/>
      <c r="E7" s="77" t="s">
        <v>73</v>
      </c>
      <c r="F7" s="77"/>
      <c r="G7" s="77"/>
      <c r="H7" s="77"/>
      <c r="I7" s="77"/>
      <c r="J7" s="77"/>
      <c r="K7" s="2"/>
      <c r="L7" s="2"/>
      <c r="M7" s="46"/>
      <c r="N7" s="46"/>
    </row>
    <row r="8" spans="1:21" ht="18.75" x14ac:dyDescent="0.3">
      <c r="A8" s="4" t="s">
        <v>2</v>
      </c>
      <c r="D8" s="2"/>
      <c r="E8" s="4" t="s">
        <v>3</v>
      </c>
      <c r="F8" s="2"/>
      <c r="G8" s="2"/>
      <c r="H8" s="2"/>
      <c r="I8" s="2"/>
      <c r="J8" s="2"/>
      <c r="K8" s="2"/>
      <c r="L8" s="2"/>
      <c r="M8" s="46"/>
      <c r="N8" s="46"/>
    </row>
    <row r="9" spans="1:21" x14ac:dyDescent="0.25">
      <c r="M9" s="13"/>
      <c r="N9" s="13"/>
    </row>
    <row r="10" spans="1:21" ht="31.5" customHeight="1" x14ac:dyDescent="0.25">
      <c r="A10" s="78" t="s">
        <v>4</v>
      </c>
      <c r="B10" s="71" t="s">
        <v>5</v>
      </c>
      <c r="C10" s="71"/>
      <c r="D10" s="71"/>
      <c r="E10" s="71"/>
      <c r="F10" s="71"/>
      <c r="G10" s="71"/>
      <c r="H10" s="71"/>
      <c r="I10" s="71"/>
      <c r="J10" s="71" t="s">
        <v>6</v>
      </c>
      <c r="K10" s="71" t="s">
        <v>52</v>
      </c>
      <c r="L10" s="71" t="s">
        <v>117</v>
      </c>
      <c r="M10" s="72" t="s">
        <v>116</v>
      </c>
      <c r="N10" s="81" t="s">
        <v>114</v>
      </c>
      <c r="O10" s="71" t="s">
        <v>115</v>
      </c>
    </row>
    <row r="11" spans="1:21" ht="93" customHeight="1" x14ac:dyDescent="0.25">
      <c r="A11" s="79"/>
      <c r="B11" s="71" t="s">
        <v>51</v>
      </c>
      <c r="C11" s="71" t="s">
        <v>7</v>
      </c>
      <c r="D11" s="71"/>
      <c r="E11" s="71"/>
      <c r="F11" s="71"/>
      <c r="G11" s="71"/>
      <c r="H11" s="71" t="s">
        <v>8</v>
      </c>
      <c r="I11" s="71"/>
      <c r="J11" s="71"/>
      <c r="K11" s="71"/>
      <c r="L11" s="71"/>
      <c r="M11" s="72"/>
      <c r="N11" s="82"/>
      <c r="O11" s="71"/>
    </row>
    <row r="12" spans="1:21" ht="99.75" customHeight="1" x14ac:dyDescent="0.25">
      <c r="A12" s="80"/>
      <c r="B12" s="71"/>
      <c r="C12" s="55" t="s">
        <v>9</v>
      </c>
      <c r="D12" s="55" t="s">
        <v>10</v>
      </c>
      <c r="E12" s="55" t="s">
        <v>11</v>
      </c>
      <c r="F12" s="55" t="s">
        <v>12</v>
      </c>
      <c r="G12" s="55" t="s">
        <v>13</v>
      </c>
      <c r="H12" s="55" t="s">
        <v>14</v>
      </c>
      <c r="I12" s="55" t="s">
        <v>15</v>
      </c>
      <c r="J12" s="71"/>
      <c r="K12" s="71"/>
      <c r="L12" s="71"/>
      <c r="M12" s="72"/>
      <c r="N12" s="83"/>
      <c r="O12" s="71"/>
    </row>
    <row r="13" spans="1:21" ht="41.25" customHeight="1" x14ac:dyDescent="0.25">
      <c r="A13" s="6" t="s">
        <v>100</v>
      </c>
      <c r="B13" s="56"/>
      <c r="C13" s="7">
        <v>1</v>
      </c>
      <c r="D13" s="8" t="s">
        <v>16</v>
      </c>
      <c r="E13" s="8" t="s">
        <v>16</v>
      </c>
      <c r="F13" s="8" t="s">
        <v>17</v>
      </c>
      <c r="G13" s="8" t="s">
        <v>16</v>
      </c>
      <c r="H13" s="8" t="s">
        <v>18</v>
      </c>
      <c r="I13" s="8" t="s">
        <v>17</v>
      </c>
      <c r="J13" s="6" t="s">
        <v>100</v>
      </c>
      <c r="K13" s="66"/>
      <c r="L13" s="47">
        <f>L14+L20+L30+L33+L41+L45+L47</f>
        <v>48887.700000000004</v>
      </c>
      <c r="M13" s="47">
        <f>M14+M20+M30+M33+M41+M45+M47</f>
        <v>38571.100000000006</v>
      </c>
      <c r="N13" s="47">
        <f>N14+N20+N30+N33+N41+N45+N47</f>
        <v>47593.700000000004</v>
      </c>
      <c r="O13" s="47">
        <f>O14+O20+O30+O33+O41+O45+O47</f>
        <v>48267.4</v>
      </c>
    </row>
    <row r="14" spans="1:21" ht="50.25" customHeight="1" x14ac:dyDescent="0.25">
      <c r="A14" s="6" t="s">
        <v>100</v>
      </c>
      <c r="B14" s="10"/>
      <c r="C14" s="10">
        <v>1</v>
      </c>
      <c r="D14" s="11" t="s">
        <v>19</v>
      </c>
      <c r="E14" s="11" t="s">
        <v>16</v>
      </c>
      <c r="F14" s="11" t="s">
        <v>17</v>
      </c>
      <c r="G14" s="11" t="s">
        <v>16</v>
      </c>
      <c r="H14" s="11" t="s">
        <v>18</v>
      </c>
      <c r="I14" s="11" t="s">
        <v>17</v>
      </c>
      <c r="J14" s="9" t="s">
        <v>101</v>
      </c>
      <c r="K14" s="57"/>
      <c r="L14" s="37">
        <f>L15</f>
        <v>19200</v>
      </c>
      <c r="M14" s="62">
        <f t="shared" ref="M14:O14" si="0">M15</f>
        <v>14714.9</v>
      </c>
      <c r="N14" s="62">
        <f>N15</f>
        <v>19199.999999999996</v>
      </c>
      <c r="O14" s="45">
        <f t="shared" si="0"/>
        <v>19700</v>
      </c>
    </row>
    <row r="15" spans="1:21" s="13" customFormat="1" ht="45.75" customHeight="1" x14ac:dyDescent="0.25">
      <c r="A15" s="6" t="s">
        <v>100</v>
      </c>
      <c r="B15" s="10"/>
      <c r="C15" s="10">
        <v>1</v>
      </c>
      <c r="D15" s="11" t="s">
        <v>19</v>
      </c>
      <c r="E15" s="11" t="s">
        <v>22</v>
      </c>
      <c r="F15" s="11" t="s">
        <v>17</v>
      </c>
      <c r="G15" s="11" t="s">
        <v>19</v>
      </c>
      <c r="H15" s="11" t="s">
        <v>18</v>
      </c>
      <c r="I15" s="11" t="s">
        <v>20</v>
      </c>
      <c r="J15" s="9" t="s">
        <v>23</v>
      </c>
      <c r="K15" s="57"/>
      <c r="L15" s="42">
        <f>L16+L17+L18+L19</f>
        <v>19200</v>
      </c>
      <c r="M15" s="63">
        <f>M16+M17+M18+M19</f>
        <v>14714.9</v>
      </c>
      <c r="N15" s="63">
        <f>N16+N17+N18+N19</f>
        <v>19199.999999999996</v>
      </c>
      <c r="O15" s="42">
        <f>O16+O17+O18+O19</f>
        <v>19700</v>
      </c>
      <c r="P15"/>
      <c r="Q15"/>
      <c r="R15"/>
      <c r="S15"/>
      <c r="T15"/>
      <c r="U15"/>
    </row>
    <row r="16" spans="1:21" s="13" customFormat="1" ht="88.5" customHeight="1" x14ac:dyDescent="0.25">
      <c r="A16" s="6" t="s">
        <v>100</v>
      </c>
      <c r="B16" s="10">
        <v>182</v>
      </c>
      <c r="C16" s="10">
        <v>1</v>
      </c>
      <c r="D16" s="11" t="s">
        <v>19</v>
      </c>
      <c r="E16" s="11" t="s">
        <v>22</v>
      </c>
      <c r="F16" s="11" t="s">
        <v>21</v>
      </c>
      <c r="G16" s="11" t="s">
        <v>19</v>
      </c>
      <c r="H16" s="11" t="s">
        <v>18</v>
      </c>
      <c r="I16" s="11" t="s">
        <v>20</v>
      </c>
      <c r="J16" s="9" t="s">
        <v>24</v>
      </c>
      <c r="K16" s="57" t="s">
        <v>96</v>
      </c>
      <c r="L16" s="42">
        <v>18835</v>
      </c>
      <c r="M16" s="63">
        <v>14301.7</v>
      </c>
      <c r="N16" s="63">
        <v>18786.8</v>
      </c>
      <c r="O16" s="42">
        <v>19320</v>
      </c>
      <c r="P16"/>
      <c r="Q16"/>
      <c r="R16"/>
      <c r="S16"/>
      <c r="T16"/>
      <c r="U16"/>
    </row>
    <row r="17" spans="1:15" ht="129.75" customHeight="1" x14ac:dyDescent="0.25">
      <c r="A17" s="6" t="s">
        <v>100</v>
      </c>
      <c r="B17" s="10">
        <v>182</v>
      </c>
      <c r="C17" s="10">
        <v>1</v>
      </c>
      <c r="D17" s="11" t="s">
        <v>19</v>
      </c>
      <c r="E17" s="11" t="s">
        <v>22</v>
      </c>
      <c r="F17" s="11" t="s">
        <v>74</v>
      </c>
      <c r="G17" s="11" t="s">
        <v>19</v>
      </c>
      <c r="H17" s="11" t="s">
        <v>18</v>
      </c>
      <c r="I17" s="11" t="s">
        <v>20</v>
      </c>
      <c r="J17" s="9" t="s">
        <v>102</v>
      </c>
      <c r="K17" s="57" t="s">
        <v>96</v>
      </c>
      <c r="L17" s="42">
        <v>289.39999999999998</v>
      </c>
      <c r="M17" s="63">
        <v>324.8</v>
      </c>
      <c r="N17" s="63">
        <v>324.8</v>
      </c>
      <c r="O17" s="42">
        <v>300</v>
      </c>
    </row>
    <row r="18" spans="1:15" ht="60" customHeight="1" x14ac:dyDescent="0.25">
      <c r="A18" s="6" t="s">
        <v>100</v>
      </c>
      <c r="B18" s="10">
        <v>182</v>
      </c>
      <c r="C18" s="10">
        <v>1</v>
      </c>
      <c r="D18" s="11" t="s">
        <v>19</v>
      </c>
      <c r="E18" s="11" t="s">
        <v>22</v>
      </c>
      <c r="F18" s="11" t="s">
        <v>25</v>
      </c>
      <c r="G18" s="11" t="s">
        <v>19</v>
      </c>
      <c r="H18" s="11" t="s">
        <v>18</v>
      </c>
      <c r="I18" s="11" t="s">
        <v>20</v>
      </c>
      <c r="J18" s="9" t="s">
        <v>75</v>
      </c>
      <c r="K18" s="57" t="s">
        <v>96</v>
      </c>
      <c r="L18" s="42">
        <v>70</v>
      </c>
      <c r="M18" s="63">
        <v>77.3</v>
      </c>
      <c r="N18" s="63">
        <v>77.3</v>
      </c>
      <c r="O18" s="42">
        <v>70</v>
      </c>
    </row>
    <row r="19" spans="1:15" ht="112.5" customHeight="1" x14ac:dyDescent="0.25">
      <c r="A19" s="6" t="s">
        <v>100</v>
      </c>
      <c r="B19" s="10">
        <v>182</v>
      </c>
      <c r="C19" s="10">
        <v>1</v>
      </c>
      <c r="D19" s="11" t="s">
        <v>19</v>
      </c>
      <c r="E19" s="11" t="s">
        <v>22</v>
      </c>
      <c r="F19" s="11" t="s">
        <v>26</v>
      </c>
      <c r="G19" s="11" t="s">
        <v>19</v>
      </c>
      <c r="H19" s="11" t="s">
        <v>18</v>
      </c>
      <c r="I19" s="11" t="s">
        <v>20</v>
      </c>
      <c r="J19" s="9" t="s">
        <v>76</v>
      </c>
      <c r="K19" s="57" t="s">
        <v>96</v>
      </c>
      <c r="L19" s="42">
        <v>5.6</v>
      </c>
      <c r="M19" s="63">
        <v>11.1</v>
      </c>
      <c r="N19" s="63">
        <v>11.1</v>
      </c>
      <c r="O19" s="42">
        <v>10</v>
      </c>
    </row>
    <row r="20" spans="1:15" ht="69.75" customHeight="1" x14ac:dyDescent="0.25">
      <c r="A20" s="6" t="s">
        <v>100</v>
      </c>
      <c r="B20" s="11"/>
      <c r="C20" s="10">
        <v>1</v>
      </c>
      <c r="D20" s="11" t="s">
        <v>28</v>
      </c>
      <c r="E20" s="11" t="s">
        <v>16</v>
      </c>
      <c r="F20" s="11" t="s">
        <v>17</v>
      </c>
      <c r="G20" s="11" t="s">
        <v>16</v>
      </c>
      <c r="H20" s="11" t="s">
        <v>18</v>
      </c>
      <c r="I20" s="11" t="s">
        <v>17</v>
      </c>
      <c r="J20" s="9" t="s">
        <v>27</v>
      </c>
      <c r="K20" s="67"/>
      <c r="L20" s="19">
        <f>L21</f>
        <v>4971</v>
      </c>
      <c r="M20" s="53">
        <f t="shared" ref="M20:O20" si="1">M21</f>
        <v>3458.5999999999995</v>
      </c>
      <c r="N20" s="53">
        <f t="shared" si="1"/>
        <v>4139</v>
      </c>
      <c r="O20" s="53">
        <f t="shared" si="1"/>
        <v>4612</v>
      </c>
    </row>
    <row r="21" spans="1:15" ht="39" customHeight="1" x14ac:dyDescent="0.25">
      <c r="A21" s="6" t="s">
        <v>100</v>
      </c>
      <c r="B21" s="11"/>
      <c r="C21" s="10" t="s">
        <v>29</v>
      </c>
      <c r="D21" s="11" t="s">
        <v>28</v>
      </c>
      <c r="E21" s="11" t="s">
        <v>22</v>
      </c>
      <c r="F21" s="11" t="s">
        <v>17</v>
      </c>
      <c r="G21" s="11" t="s">
        <v>19</v>
      </c>
      <c r="H21" s="11" t="s">
        <v>18</v>
      </c>
      <c r="I21" s="11" t="s">
        <v>20</v>
      </c>
      <c r="J21" s="9" t="s">
        <v>30</v>
      </c>
      <c r="K21" s="67"/>
      <c r="L21" s="19">
        <f>L22+L24+L26+L28</f>
        <v>4971</v>
      </c>
      <c r="M21" s="53">
        <f>M22+M24+M26+M28</f>
        <v>3458.5999999999995</v>
      </c>
      <c r="N21" s="19">
        <f>N22+N24+N26+N28</f>
        <v>4139</v>
      </c>
      <c r="O21" s="19">
        <f>O22+O24+O26+O28</f>
        <v>4612</v>
      </c>
    </row>
    <row r="22" spans="1:15" ht="97.5" customHeight="1" x14ac:dyDescent="0.25">
      <c r="A22" s="6" t="s">
        <v>100</v>
      </c>
      <c r="B22" s="14"/>
      <c r="C22" s="14" t="s">
        <v>29</v>
      </c>
      <c r="D22" s="14" t="s">
        <v>28</v>
      </c>
      <c r="E22" s="14" t="s">
        <v>22</v>
      </c>
      <c r="F22" s="14" t="s">
        <v>33</v>
      </c>
      <c r="G22" s="14" t="s">
        <v>19</v>
      </c>
      <c r="H22" s="14" t="s">
        <v>18</v>
      </c>
      <c r="I22" s="14" t="s">
        <v>20</v>
      </c>
      <c r="J22" s="9" t="s">
        <v>34</v>
      </c>
      <c r="K22" s="58"/>
      <c r="L22" s="42">
        <f t="shared" ref="L22:M22" si="2">L23</f>
        <v>2400.1999999999998</v>
      </c>
      <c r="M22" s="42">
        <f t="shared" si="2"/>
        <v>1591.5</v>
      </c>
      <c r="N22" s="42">
        <f>N23</f>
        <v>1909.8</v>
      </c>
      <c r="O22" s="42">
        <f>O23</f>
        <v>2221</v>
      </c>
    </row>
    <row r="23" spans="1:15" ht="90" customHeight="1" x14ac:dyDescent="0.25">
      <c r="A23" s="6" t="s">
        <v>100</v>
      </c>
      <c r="B23" s="14" t="s">
        <v>32</v>
      </c>
      <c r="C23" s="14" t="s">
        <v>29</v>
      </c>
      <c r="D23" s="14" t="s">
        <v>28</v>
      </c>
      <c r="E23" s="14" t="s">
        <v>22</v>
      </c>
      <c r="F23" s="14" t="s">
        <v>93</v>
      </c>
      <c r="G23" s="14" t="s">
        <v>19</v>
      </c>
      <c r="H23" s="14" t="s">
        <v>18</v>
      </c>
      <c r="I23" s="14" t="s">
        <v>20</v>
      </c>
      <c r="J23" s="9" t="s">
        <v>34</v>
      </c>
      <c r="K23" s="58" t="s">
        <v>97</v>
      </c>
      <c r="L23" s="42">
        <v>2400.1999999999998</v>
      </c>
      <c r="M23" s="53">
        <v>1591.5</v>
      </c>
      <c r="N23" s="42">
        <v>1909.8</v>
      </c>
      <c r="O23" s="42">
        <v>2221</v>
      </c>
    </row>
    <row r="24" spans="1:15" ht="111" customHeight="1" x14ac:dyDescent="0.25">
      <c r="A24" s="6" t="s">
        <v>100</v>
      </c>
      <c r="B24" s="14"/>
      <c r="C24" s="14" t="s">
        <v>29</v>
      </c>
      <c r="D24" s="14" t="s">
        <v>28</v>
      </c>
      <c r="E24" s="14" t="s">
        <v>22</v>
      </c>
      <c r="F24" s="14" t="s">
        <v>35</v>
      </c>
      <c r="G24" s="14" t="s">
        <v>19</v>
      </c>
      <c r="H24" s="14" t="s">
        <v>18</v>
      </c>
      <c r="I24" s="14" t="s">
        <v>20</v>
      </c>
      <c r="J24" s="9" t="s">
        <v>36</v>
      </c>
      <c r="K24" s="58"/>
      <c r="L24" s="42">
        <f t="shared" ref="L24:N24" si="3">L25</f>
        <v>15.2</v>
      </c>
      <c r="M24" s="42">
        <f t="shared" si="3"/>
        <v>11.2</v>
      </c>
      <c r="N24" s="42">
        <f t="shared" si="3"/>
        <v>13.4</v>
      </c>
      <c r="O24" s="42">
        <f>O25</f>
        <v>15</v>
      </c>
    </row>
    <row r="25" spans="1:15" ht="105" customHeight="1" x14ac:dyDescent="0.25">
      <c r="A25" s="6" t="s">
        <v>100</v>
      </c>
      <c r="B25" s="14" t="s">
        <v>32</v>
      </c>
      <c r="C25" s="14" t="s">
        <v>29</v>
      </c>
      <c r="D25" s="14" t="s">
        <v>28</v>
      </c>
      <c r="E25" s="14" t="s">
        <v>22</v>
      </c>
      <c r="F25" s="14" t="s">
        <v>94</v>
      </c>
      <c r="G25" s="14" t="s">
        <v>19</v>
      </c>
      <c r="H25" s="14" t="s">
        <v>18</v>
      </c>
      <c r="I25" s="14" t="s">
        <v>20</v>
      </c>
      <c r="J25" s="9" t="s">
        <v>36</v>
      </c>
      <c r="K25" s="58" t="s">
        <v>97</v>
      </c>
      <c r="L25" s="19">
        <v>15.2</v>
      </c>
      <c r="M25" s="53">
        <v>11.2</v>
      </c>
      <c r="N25" s="19">
        <v>13.4</v>
      </c>
      <c r="O25" s="42">
        <v>15</v>
      </c>
    </row>
    <row r="26" spans="1:15" ht="88.5" customHeight="1" x14ac:dyDescent="0.25">
      <c r="A26" s="6" t="s">
        <v>100</v>
      </c>
      <c r="B26" s="14"/>
      <c r="C26" s="14" t="s">
        <v>29</v>
      </c>
      <c r="D26" s="14" t="s">
        <v>28</v>
      </c>
      <c r="E26" s="14" t="s">
        <v>22</v>
      </c>
      <c r="F26" s="14" t="s">
        <v>37</v>
      </c>
      <c r="G26" s="14" t="s">
        <v>19</v>
      </c>
      <c r="H26" s="14" t="s">
        <v>18</v>
      </c>
      <c r="I26" s="14" t="s">
        <v>20</v>
      </c>
      <c r="J26" s="9" t="s">
        <v>38</v>
      </c>
      <c r="K26" s="58"/>
      <c r="L26" s="42">
        <f t="shared" ref="L26:N26" si="4">L27</f>
        <v>2555.6</v>
      </c>
      <c r="M26" s="42">
        <f t="shared" si="4"/>
        <v>2141.6999999999998</v>
      </c>
      <c r="N26" s="42">
        <f t="shared" si="4"/>
        <v>2501.6</v>
      </c>
      <c r="O26" s="42">
        <f>O27</f>
        <v>2376</v>
      </c>
    </row>
    <row r="27" spans="1:15" ht="83.25" customHeight="1" x14ac:dyDescent="0.25">
      <c r="A27" s="6" t="s">
        <v>100</v>
      </c>
      <c r="B27" s="14" t="s">
        <v>32</v>
      </c>
      <c r="C27" s="14" t="s">
        <v>29</v>
      </c>
      <c r="D27" s="14" t="s">
        <v>28</v>
      </c>
      <c r="E27" s="14" t="s">
        <v>22</v>
      </c>
      <c r="F27" s="14" t="s">
        <v>95</v>
      </c>
      <c r="G27" s="14" t="s">
        <v>19</v>
      </c>
      <c r="H27" s="14" t="s">
        <v>18</v>
      </c>
      <c r="I27" s="14" t="s">
        <v>20</v>
      </c>
      <c r="J27" s="9" t="s">
        <v>38</v>
      </c>
      <c r="K27" s="58" t="s">
        <v>97</v>
      </c>
      <c r="L27" s="42">
        <v>2555.6</v>
      </c>
      <c r="M27" s="53">
        <v>2141.6999999999998</v>
      </c>
      <c r="N27" s="42">
        <v>2501.6</v>
      </c>
      <c r="O27" s="42">
        <v>2376</v>
      </c>
    </row>
    <row r="28" spans="1:15" ht="94.5" customHeight="1" x14ac:dyDescent="0.25">
      <c r="A28" s="6" t="s">
        <v>100</v>
      </c>
      <c r="B28" s="14"/>
      <c r="C28" s="14" t="s">
        <v>29</v>
      </c>
      <c r="D28" s="14" t="s">
        <v>28</v>
      </c>
      <c r="E28" s="14" t="s">
        <v>22</v>
      </c>
      <c r="F28" s="14" t="s">
        <v>39</v>
      </c>
      <c r="G28" s="14" t="s">
        <v>19</v>
      </c>
      <c r="H28" s="14" t="s">
        <v>18</v>
      </c>
      <c r="I28" s="14" t="s">
        <v>20</v>
      </c>
      <c r="J28" s="9" t="s">
        <v>40</v>
      </c>
      <c r="K28" s="58"/>
      <c r="L28" s="19">
        <v>0</v>
      </c>
      <c r="M28" s="53">
        <v>-285.8</v>
      </c>
      <c r="N28" s="53">
        <v>-285.8</v>
      </c>
      <c r="O28" s="42">
        <v>0</v>
      </c>
    </row>
    <row r="29" spans="1:15" ht="135" customHeight="1" x14ac:dyDescent="0.25">
      <c r="A29" s="6" t="s">
        <v>100</v>
      </c>
      <c r="B29" s="14" t="s">
        <v>32</v>
      </c>
      <c r="C29" s="14" t="s">
        <v>29</v>
      </c>
      <c r="D29" s="14" t="s">
        <v>28</v>
      </c>
      <c r="E29" s="14" t="s">
        <v>22</v>
      </c>
      <c r="F29" s="14" t="s">
        <v>103</v>
      </c>
      <c r="G29" s="14" t="s">
        <v>19</v>
      </c>
      <c r="H29" s="14" t="s">
        <v>18</v>
      </c>
      <c r="I29" s="14" t="s">
        <v>20</v>
      </c>
      <c r="J29" s="9" t="s">
        <v>104</v>
      </c>
      <c r="K29" s="58" t="s">
        <v>97</v>
      </c>
      <c r="L29" s="19">
        <v>0</v>
      </c>
      <c r="M29" s="53">
        <v>-285.8</v>
      </c>
      <c r="N29" s="53">
        <v>-285.8</v>
      </c>
      <c r="O29" s="42">
        <v>0</v>
      </c>
    </row>
    <row r="30" spans="1:15" ht="31.5" x14ac:dyDescent="0.25">
      <c r="A30" s="6" t="s">
        <v>100</v>
      </c>
      <c r="B30" s="14"/>
      <c r="C30" s="14" t="s">
        <v>29</v>
      </c>
      <c r="D30" s="14" t="s">
        <v>42</v>
      </c>
      <c r="E30" s="14" t="s">
        <v>16</v>
      </c>
      <c r="F30" s="14" t="s">
        <v>17</v>
      </c>
      <c r="G30" s="14" t="s">
        <v>16</v>
      </c>
      <c r="H30" s="14" t="s">
        <v>18</v>
      </c>
      <c r="I30" s="14" t="s">
        <v>17</v>
      </c>
      <c r="J30" s="9" t="s">
        <v>41</v>
      </c>
      <c r="K30" s="57"/>
      <c r="L30" s="19">
        <f>L31</f>
        <v>2324.5</v>
      </c>
      <c r="M30" s="53">
        <f t="shared" ref="M30:O30" si="5">M31</f>
        <v>1607.9</v>
      </c>
      <c r="N30" s="63">
        <f t="shared" si="5"/>
        <v>1700</v>
      </c>
      <c r="O30" s="42">
        <f t="shared" si="5"/>
        <v>2500</v>
      </c>
    </row>
    <row r="31" spans="1:15" ht="40.5" customHeight="1" x14ac:dyDescent="0.25">
      <c r="A31" s="6" t="s">
        <v>100</v>
      </c>
      <c r="B31" s="14"/>
      <c r="C31" s="14" t="s">
        <v>29</v>
      </c>
      <c r="D31" s="14" t="s">
        <v>42</v>
      </c>
      <c r="E31" s="14" t="s">
        <v>28</v>
      </c>
      <c r="F31" s="14" t="s">
        <v>17</v>
      </c>
      <c r="G31" s="14" t="s">
        <v>19</v>
      </c>
      <c r="H31" s="14" t="s">
        <v>18</v>
      </c>
      <c r="I31" s="14" t="s">
        <v>20</v>
      </c>
      <c r="J31" s="9" t="s">
        <v>53</v>
      </c>
      <c r="K31" s="57"/>
      <c r="L31" s="19">
        <v>2324.5</v>
      </c>
      <c r="M31" s="53">
        <v>1607.9</v>
      </c>
      <c r="N31" s="63">
        <v>1700</v>
      </c>
      <c r="O31" s="42">
        <v>2500</v>
      </c>
    </row>
    <row r="32" spans="1:15" ht="47.25" customHeight="1" x14ac:dyDescent="0.25">
      <c r="A32" s="6" t="s">
        <v>100</v>
      </c>
      <c r="B32" s="14" t="s">
        <v>31</v>
      </c>
      <c r="C32" s="14" t="s">
        <v>29</v>
      </c>
      <c r="D32" s="14" t="s">
        <v>42</v>
      </c>
      <c r="E32" s="14" t="s">
        <v>28</v>
      </c>
      <c r="F32" s="14" t="s">
        <v>21</v>
      </c>
      <c r="G32" s="14" t="s">
        <v>19</v>
      </c>
      <c r="H32" s="14" t="s">
        <v>18</v>
      </c>
      <c r="I32" s="14" t="s">
        <v>20</v>
      </c>
      <c r="J32" s="9" t="s">
        <v>53</v>
      </c>
      <c r="K32" s="57" t="s">
        <v>96</v>
      </c>
      <c r="L32" s="19">
        <v>2324.5</v>
      </c>
      <c r="M32" s="53">
        <v>1607.9</v>
      </c>
      <c r="N32" s="63">
        <v>1700</v>
      </c>
      <c r="O32" s="42">
        <v>2500</v>
      </c>
    </row>
    <row r="33" spans="1:15" ht="39" customHeight="1" x14ac:dyDescent="0.25">
      <c r="A33" s="6" t="s">
        <v>100</v>
      </c>
      <c r="B33" s="14"/>
      <c r="C33" s="14" t="s">
        <v>29</v>
      </c>
      <c r="D33" s="14" t="s">
        <v>44</v>
      </c>
      <c r="E33" s="14" t="s">
        <v>16</v>
      </c>
      <c r="F33" s="14" t="s">
        <v>17</v>
      </c>
      <c r="G33" s="14" t="s">
        <v>16</v>
      </c>
      <c r="H33" s="14" t="s">
        <v>18</v>
      </c>
      <c r="I33" s="14" t="s">
        <v>17</v>
      </c>
      <c r="J33" s="9" t="s">
        <v>43</v>
      </c>
      <c r="K33" s="57"/>
      <c r="L33" s="19">
        <f>L34+L36</f>
        <v>22300</v>
      </c>
      <c r="M33" s="53">
        <f>M34+M36</f>
        <v>18697.2</v>
      </c>
      <c r="N33" s="63">
        <f>N34+N36</f>
        <v>22448.5</v>
      </c>
      <c r="O33" s="63">
        <f>O34+O36</f>
        <v>21400</v>
      </c>
    </row>
    <row r="34" spans="1:15" ht="63" customHeight="1" x14ac:dyDescent="0.25">
      <c r="A34" s="6" t="s">
        <v>100</v>
      </c>
      <c r="B34" s="14"/>
      <c r="C34" s="14" t="s">
        <v>29</v>
      </c>
      <c r="D34" s="14" t="s">
        <v>44</v>
      </c>
      <c r="E34" s="14" t="s">
        <v>19</v>
      </c>
      <c r="F34" s="14" t="s">
        <v>17</v>
      </c>
      <c r="G34" s="14" t="s">
        <v>16</v>
      </c>
      <c r="H34" s="14" t="s">
        <v>18</v>
      </c>
      <c r="I34" s="14" t="s">
        <v>20</v>
      </c>
      <c r="J34" s="9" t="s">
        <v>54</v>
      </c>
      <c r="K34" s="57"/>
      <c r="L34" s="19">
        <v>2900</v>
      </c>
      <c r="M34" s="53">
        <f>M35</f>
        <v>1410.9</v>
      </c>
      <c r="N34" s="63">
        <f>N35</f>
        <v>2700</v>
      </c>
      <c r="O34" s="63">
        <f>O35</f>
        <v>3000</v>
      </c>
    </row>
    <row r="35" spans="1:15" ht="72.75" customHeight="1" x14ac:dyDescent="0.25">
      <c r="A35" s="6" t="s">
        <v>100</v>
      </c>
      <c r="B35" s="14">
        <v>182</v>
      </c>
      <c r="C35" s="14">
        <v>1</v>
      </c>
      <c r="D35" s="14" t="s">
        <v>44</v>
      </c>
      <c r="E35" s="14" t="s">
        <v>19</v>
      </c>
      <c r="F35" s="14" t="s">
        <v>25</v>
      </c>
      <c r="G35" s="14" t="s">
        <v>55</v>
      </c>
      <c r="H35" s="14" t="s">
        <v>18</v>
      </c>
      <c r="I35" s="14">
        <v>110</v>
      </c>
      <c r="J35" s="9" t="s">
        <v>56</v>
      </c>
      <c r="K35" s="57" t="s">
        <v>96</v>
      </c>
      <c r="L35" s="19">
        <v>2900</v>
      </c>
      <c r="M35" s="53">
        <v>1410.9</v>
      </c>
      <c r="N35" s="53">
        <v>2700</v>
      </c>
      <c r="O35" s="42">
        <v>3000</v>
      </c>
    </row>
    <row r="36" spans="1:15" ht="31.5" customHeight="1" x14ac:dyDescent="0.25">
      <c r="A36" s="6" t="s">
        <v>100</v>
      </c>
      <c r="B36" s="14"/>
      <c r="C36" s="14">
        <v>1</v>
      </c>
      <c r="D36" s="14" t="s">
        <v>44</v>
      </c>
      <c r="E36" s="14" t="s">
        <v>44</v>
      </c>
      <c r="F36" s="14" t="s">
        <v>17</v>
      </c>
      <c r="G36" s="14" t="s">
        <v>16</v>
      </c>
      <c r="H36" s="14" t="s">
        <v>18</v>
      </c>
      <c r="I36" s="14" t="s">
        <v>20</v>
      </c>
      <c r="J36" s="9" t="s">
        <v>57</v>
      </c>
      <c r="K36" s="57"/>
      <c r="L36" s="19">
        <f>L37+L39</f>
        <v>19400</v>
      </c>
      <c r="M36" s="53">
        <f t="shared" ref="M36:O36" si="6">M37+M39</f>
        <v>17286.3</v>
      </c>
      <c r="N36" s="53">
        <f t="shared" si="6"/>
        <v>19748.5</v>
      </c>
      <c r="O36" s="42">
        <f t="shared" si="6"/>
        <v>18400</v>
      </c>
    </row>
    <row r="37" spans="1:15" ht="31.5" x14ac:dyDescent="0.25">
      <c r="A37" s="6" t="s">
        <v>100</v>
      </c>
      <c r="B37" s="14"/>
      <c r="C37" s="14">
        <v>1</v>
      </c>
      <c r="D37" s="14" t="s">
        <v>44</v>
      </c>
      <c r="E37" s="14" t="s">
        <v>44</v>
      </c>
      <c r="F37" s="14" t="s">
        <v>25</v>
      </c>
      <c r="G37" s="14" t="s">
        <v>16</v>
      </c>
      <c r="H37" s="14" t="s">
        <v>18</v>
      </c>
      <c r="I37" s="14" t="s">
        <v>20</v>
      </c>
      <c r="J37" s="9" t="s">
        <v>58</v>
      </c>
      <c r="K37" s="57"/>
      <c r="L37" s="19">
        <f>L38</f>
        <v>14500</v>
      </c>
      <c r="M37" s="64">
        <f t="shared" ref="M37:O37" si="7">M38</f>
        <v>15048.5</v>
      </c>
      <c r="N37" s="64">
        <f t="shared" si="7"/>
        <v>15048.5</v>
      </c>
      <c r="O37" s="42">
        <f t="shared" si="7"/>
        <v>13700</v>
      </c>
    </row>
    <row r="38" spans="1:15" ht="47.25" x14ac:dyDescent="0.25">
      <c r="A38" s="6" t="s">
        <v>100</v>
      </c>
      <c r="B38" s="14">
        <v>182</v>
      </c>
      <c r="C38" s="14">
        <v>1</v>
      </c>
      <c r="D38" s="14" t="s">
        <v>44</v>
      </c>
      <c r="E38" s="14" t="s">
        <v>44</v>
      </c>
      <c r="F38" s="14" t="s">
        <v>59</v>
      </c>
      <c r="G38" s="14" t="s">
        <v>55</v>
      </c>
      <c r="H38" s="14" t="s">
        <v>18</v>
      </c>
      <c r="I38" s="14" t="s">
        <v>20</v>
      </c>
      <c r="J38" s="9" t="s">
        <v>60</v>
      </c>
      <c r="K38" s="57" t="s">
        <v>96</v>
      </c>
      <c r="L38" s="19">
        <v>14500</v>
      </c>
      <c r="M38" s="64">
        <v>15048.5</v>
      </c>
      <c r="N38" s="64">
        <v>15048.5</v>
      </c>
      <c r="O38" s="42">
        <v>13700</v>
      </c>
    </row>
    <row r="39" spans="1:15" ht="31.5" x14ac:dyDescent="0.25">
      <c r="A39" s="6" t="s">
        <v>100</v>
      </c>
      <c r="B39" s="14"/>
      <c r="C39" s="14" t="s">
        <v>29</v>
      </c>
      <c r="D39" s="14" t="s">
        <v>44</v>
      </c>
      <c r="E39" s="14" t="s">
        <v>44</v>
      </c>
      <c r="F39" s="14" t="s">
        <v>26</v>
      </c>
      <c r="G39" s="14" t="s">
        <v>16</v>
      </c>
      <c r="H39" s="14" t="s">
        <v>18</v>
      </c>
      <c r="I39" s="14" t="s">
        <v>20</v>
      </c>
      <c r="J39" s="9" t="s">
        <v>61</v>
      </c>
      <c r="K39" s="57"/>
      <c r="L39" s="19">
        <f>L40</f>
        <v>4900</v>
      </c>
      <c r="M39" s="64">
        <f t="shared" ref="M39:O39" si="8">M40</f>
        <v>2237.8000000000002</v>
      </c>
      <c r="N39" s="64">
        <f t="shared" si="8"/>
        <v>4700</v>
      </c>
      <c r="O39" s="42">
        <f t="shared" si="8"/>
        <v>4700</v>
      </c>
    </row>
    <row r="40" spans="1:15" ht="47.25" x14ac:dyDescent="0.25">
      <c r="A40" s="6" t="s">
        <v>100</v>
      </c>
      <c r="B40" s="14" t="s">
        <v>31</v>
      </c>
      <c r="C40" s="14" t="s">
        <v>29</v>
      </c>
      <c r="D40" s="14" t="s">
        <v>44</v>
      </c>
      <c r="E40" s="14" t="s">
        <v>44</v>
      </c>
      <c r="F40" s="14" t="s">
        <v>62</v>
      </c>
      <c r="G40" s="14" t="s">
        <v>55</v>
      </c>
      <c r="H40" s="14" t="s">
        <v>18</v>
      </c>
      <c r="I40" s="14" t="s">
        <v>20</v>
      </c>
      <c r="J40" s="9" t="s">
        <v>63</v>
      </c>
      <c r="K40" s="57" t="s">
        <v>96</v>
      </c>
      <c r="L40" s="19">
        <v>4900</v>
      </c>
      <c r="M40" s="64">
        <v>2237.8000000000002</v>
      </c>
      <c r="N40" s="64">
        <v>4700</v>
      </c>
      <c r="O40" s="42">
        <v>4700</v>
      </c>
    </row>
    <row r="41" spans="1:15" ht="61.5" customHeight="1" x14ac:dyDescent="0.25">
      <c r="A41" s="6" t="s">
        <v>100</v>
      </c>
      <c r="B41" s="14"/>
      <c r="C41" s="14">
        <v>1</v>
      </c>
      <c r="D41" s="14" t="s">
        <v>78</v>
      </c>
      <c r="E41" s="14" t="s">
        <v>16</v>
      </c>
      <c r="F41" s="14" t="s">
        <v>17</v>
      </c>
      <c r="G41" s="14" t="s">
        <v>16</v>
      </c>
      <c r="H41" s="14" t="s">
        <v>18</v>
      </c>
      <c r="I41" s="14" t="s">
        <v>17</v>
      </c>
      <c r="J41" s="9" t="s">
        <v>77</v>
      </c>
      <c r="K41" s="58"/>
      <c r="L41" s="42">
        <f>L42+L43+L44</f>
        <v>77.900000000000006</v>
      </c>
      <c r="M41" s="42">
        <f>M42+M43+M44</f>
        <v>67.100000000000009</v>
      </c>
      <c r="N41" s="42">
        <f>N42+N43+N44</f>
        <v>80.800000000000011</v>
      </c>
      <c r="O41" s="42">
        <f>O42+O43+O44</f>
        <v>55.4</v>
      </c>
    </row>
    <row r="42" spans="1:15" ht="90" customHeight="1" x14ac:dyDescent="0.25">
      <c r="A42" s="6" t="s">
        <v>100</v>
      </c>
      <c r="B42" s="14" t="s">
        <v>45</v>
      </c>
      <c r="C42" s="14">
        <v>1</v>
      </c>
      <c r="D42" s="14" t="s">
        <v>78</v>
      </c>
      <c r="E42" s="14" t="s">
        <v>42</v>
      </c>
      <c r="F42" s="14" t="s">
        <v>81</v>
      </c>
      <c r="G42" s="14" t="s">
        <v>55</v>
      </c>
      <c r="H42" s="14" t="s">
        <v>18</v>
      </c>
      <c r="I42" s="14" t="s">
        <v>79</v>
      </c>
      <c r="J42" s="9" t="s">
        <v>80</v>
      </c>
      <c r="K42" s="58" t="s">
        <v>72</v>
      </c>
      <c r="L42" s="19">
        <v>55.4</v>
      </c>
      <c r="M42" s="65">
        <v>41.7</v>
      </c>
      <c r="N42" s="65">
        <v>55.4</v>
      </c>
      <c r="O42" s="42">
        <v>55.4</v>
      </c>
    </row>
    <row r="43" spans="1:15" ht="90" customHeight="1" x14ac:dyDescent="0.25">
      <c r="A43" s="6" t="s">
        <v>100</v>
      </c>
      <c r="B43" s="14" t="s">
        <v>45</v>
      </c>
      <c r="C43" s="14">
        <v>1</v>
      </c>
      <c r="D43" s="14" t="s">
        <v>78</v>
      </c>
      <c r="E43" s="14" t="s">
        <v>119</v>
      </c>
      <c r="F43" s="14" t="s">
        <v>120</v>
      </c>
      <c r="G43" s="14" t="s">
        <v>55</v>
      </c>
      <c r="H43" s="14" t="s">
        <v>18</v>
      </c>
      <c r="I43" s="14" t="s">
        <v>79</v>
      </c>
      <c r="J43" s="9" t="s">
        <v>118</v>
      </c>
      <c r="K43" s="58" t="s">
        <v>72</v>
      </c>
      <c r="L43" s="19">
        <v>22.5</v>
      </c>
      <c r="M43" s="19">
        <v>22.5</v>
      </c>
      <c r="N43" s="65">
        <v>22.5</v>
      </c>
      <c r="O43" s="42">
        <v>0</v>
      </c>
    </row>
    <row r="44" spans="1:15" ht="114.75" customHeight="1" x14ac:dyDescent="0.25">
      <c r="A44" s="6" t="s">
        <v>100</v>
      </c>
      <c r="B44" s="14" t="s">
        <v>45</v>
      </c>
      <c r="C44" s="14">
        <v>1</v>
      </c>
      <c r="D44" s="14" t="s">
        <v>78</v>
      </c>
      <c r="E44" s="14" t="s">
        <v>82</v>
      </c>
      <c r="F44" s="14" t="s">
        <v>105</v>
      </c>
      <c r="G44" s="14" t="s">
        <v>55</v>
      </c>
      <c r="H44" s="14" t="s">
        <v>18</v>
      </c>
      <c r="I44" s="14" t="s">
        <v>79</v>
      </c>
      <c r="J44" s="9" t="s">
        <v>106</v>
      </c>
      <c r="K44" s="58" t="s">
        <v>72</v>
      </c>
      <c r="L44" s="42">
        <v>0</v>
      </c>
      <c r="M44" s="65">
        <v>2.9</v>
      </c>
      <c r="N44" s="65">
        <v>2.9</v>
      </c>
      <c r="O44" s="42">
        <v>0</v>
      </c>
    </row>
    <row r="45" spans="1:15" ht="56.25" customHeight="1" x14ac:dyDescent="0.25">
      <c r="A45" s="6" t="s">
        <v>100</v>
      </c>
      <c r="B45" s="14"/>
      <c r="C45" s="14">
        <v>1</v>
      </c>
      <c r="D45" s="14" t="s">
        <v>84</v>
      </c>
      <c r="E45" s="14" t="s">
        <v>16</v>
      </c>
      <c r="F45" s="14" t="s">
        <v>17</v>
      </c>
      <c r="G45" s="14" t="s">
        <v>16</v>
      </c>
      <c r="H45" s="14" t="s">
        <v>18</v>
      </c>
      <c r="I45" s="14" t="s">
        <v>17</v>
      </c>
      <c r="J45" s="43" t="s">
        <v>83</v>
      </c>
      <c r="K45" s="58"/>
      <c r="L45" s="42">
        <f>L46</f>
        <v>10.3</v>
      </c>
      <c r="M45" s="42">
        <f>M46</f>
        <v>10.4</v>
      </c>
      <c r="N45" s="42">
        <f>N46</f>
        <v>10.4</v>
      </c>
      <c r="O45" s="42">
        <f>O46</f>
        <v>0</v>
      </c>
    </row>
    <row r="46" spans="1:15" ht="93" customHeight="1" x14ac:dyDescent="0.25">
      <c r="A46" s="6" t="s">
        <v>100</v>
      </c>
      <c r="B46" s="14" t="s">
        <v>45</v>
      </c>
      <c r="C46" s="14">
        <v>1</v>
      </c>
      <c r="D46" s="14" t="s">
        <v>84</v>
      </c>
      <c r="E46" s="14" t="s">
        <v>22</v>
      </c>
      <c r="F46" s="14" t="s">
        <v>87</v>
      </c>
      <c r="G46" s="14" t="s">
        <v>55</v>
      </c>
      <c r="H46" s="14" t="s">
        <v>18</v>
      </c>
      <c r="I46" s="14" t="s">
        <v>85</v>
      </c>
      <c r="J46" s="9" t="s">
        <v>86</v>
      </c>
      <c r="K46" s="58" t="s">
        <v>72</v>
      </c>
      <c r="L46" s="42">
        <v>10.3</v>
      </c>
      <c r="M46" s="53">
        <v>10.4</v>
      </c>
      <c r="N46" s="53">
        <v>10.4</v>
      </c>
      <c r="O46" s="42">
        <v>0</v>
      </c>
    </row>
    <row r="47" spans="1:15" ht="45" customHeight="1" x14ac:dyDescent="0.25">
      <c r="A47" s="6" t="s">
        <v>100</v>
      </c>
      <c r="B47" s="44"/>
      <c r="C47" s="44">
        <v>1</v>
      </c>
      <c r="D47" s="44" t="s">
        <v>48</v>
      </c>
      <c r="E47" s="44" t="s">
        <v>16</v>
      </c>
      <c r="F47" s="44" t="s">
        <v>17</v>
      </c>
      <c r="G47" s="44" t="s">
        <v>16</v>
      </c>
      <c r="H47" s="44" t="s">
        <v>18</v>
      </c>
      <c r="I47" s="44" t="s">
        <v>17</v>
      </c>
      <c r="J47" s="43" t="s">
        <v>47</v>
      </c>
      <c r="K47" s="58"/>
      <c r="L47" s="42">
        <f>L48+L49+L50</f>
        <v>4</v>
      </c>
      <c r="M47" s="42">
        <f>M48+M49+M50</f>
        <v>15</v>
      </c>
      <c r="N47" s="42">
        <f t="shared" ref="N47:O47" si="9">N48+N49+N50</f>
        <v>15</v>
      </c>
      <c r="O47" s="42">
        <f t="shared" si="9"/>
        <v>0</v>
      </c>
    </row>
    <row r="48" spans="1:15" ht="88.5" customHeight="1" x14ac:dyDescent="0.25">
      <c r="A48" s="6" t="s">
        <v>100</v>
      </c>
      <c r="B48" s="14" t="s">
        <v>45</v>
      </c>
      <c r="C48" s="14">
        <v>1</v>
      </c>
      <c r="D48" s="44" t="s">
        <v>48</v>
      </c>
      <c r="E48" s="14" t="s">
        <v>22</v>
      </c>
      <c r="F48" s="14" t="s">
        <v>74</v>
      </c>
      <c r="G48" s="14" t="s">
        <v>22</v>
      </c>
      <c r="H48" s="14" t="s">
        <v>18</v>
      </c>
      <c r="I48" s="44" t="s">
        <v>46</v>
      </c>
      <c r="J48" s="43" t="s">
        <v>123</v>
      </c>
      <c r="K48" s="58" t="s">
        <v>72</v>
      </c>
      <c r="L48" s="42">
        <v>3</v>
      </c>
      <c r="M48" s="53">
        <v>4</v>
      </c>
      <c r="N48" s="53">
        <v>4</v>
      </c>
      <c r="O48" s="42">
        <v>0</v>
      </c>
    </row>
    <row r="49" spans="1:15" ht="86.25" customHeight="1" x14ac:dyDescent="0.25">
      <c r="A49" s="6" t="s">
        <v>100</v>
      </c>
      <c r="B49" s="44" t="s">
        <v>45</v>
      </c>
      <c r="C49" s="44" t="s">
        <v>29</v>
      </c>
      <c r="D49" s="44" t="s">
        <v>48</v>
      </c>
      <c r="E49" s="14" t="s">
        <v>55</v>
      </c>
      <c r="F49" s="14" t="s">
        <v>32</v>
      </c>
      <c r="G49" s="14" t="s">
        <v>55</v>
      </c>
      <c r="H49" s="14" t="s">
        <v>18</v>
      </c>
      <c r="I49" s="44" t="s">
        <v>46</v>
      </c>
      <c r="J49" s="43" t="s">
        <v>124</v>
      </c>
      <c r="K49" s="58" t="s">
        <v>72</v>
      </c>
      <c r="L49" s="42">
        <v>1</v>
      </c>
      <c r="M49" s="53">
        <v>7</v>
      </c>
      <c r="N49" s="53">
        <v>7</v>
      </c>
      <c r="O49" s="42">
        <v>0</v>
      </c>
    </row>
    <row r="50" spans="1:15" ht="87" customHeight="1" x14ac:dyDescent="0.25">
      <c r="A50" s="6" t="s">
        <v>100</v>
      </c>
      <c r="B50" s="14" t="s">
        <v>90</v>
      </c>
      <c r="C50" s="14">
        <v>1</v>
      </c>
      <c r="D50" s="14" t="s">
        <v>48</v>
      </c>
      <c r="E50" s="14" t="s">
        <v>55</v>
      </c>
      <c r="F50" s="14" t="s">
        <v>121</v>
      </c>
      <c r="G50" s="14" t="s">
        <v>19</v>
      </c>
      <c r="H50" s="14" t="s">
        <v>18</v>
      </c>
      <c r="I50" s="14" t="s">
        <v>46</v>
      </c>
      <c r="J50" s="43" t="s">
        <v>122</v>
      </c>
      <c r="K50" s="58" t="s">
        <v>92</v>
      </c>
      <c r="L50" s="69" t="s">
        <v>125</v>
      </c>
      <c r="M50" s="19">
        <v>4</v>
      </c>
      <c r="N50" s="53">
        <v>4</v>
      </c>
      <c r="O50" s="42">
        <v>0</v>
      </c>
    </row>
    <row r="51" spans="1:15" ht="49.5" customHeight="1" x14ac:dyDescent="0.25">
      <c r="A51" s="48" t="s">
        <v>49</v>
      </c>
      <c r="B51" s="49"/>
      <c r="C51" s="50">
        <v>2</v>
      </c>
      <c r="D51" s="51">
        <v>0</v>
      </c>
      <c r="E51" s="51">
        <v>0</v>
      </c>
      <c r="F51" s="49">
        <v>0</v>
      </c>
      <c r="G51" s="51">
        <v>0</v>
      </c>
      <c r="H51" s="52">
        <v>0</v>
      </c>
      <c r="I51" s="49">
        <v>0</v>
      </c>
      <c r="J51" s="48" t="s">
        <v>49</v>
      </c>
      <c r="K51" s="48"/>
      <c r="L51" s="70">
        <f>L52+L63+L65+L68</f>
        <v>8918.4</v>
      </c>
      <c r="M51" s="70">
        <f>M52+M63+M65+M68</f>
        <v>8758.1</v>
      </c>
      <c r="N51" s="70">
        <f>N52+N63+N65+N68</f>
        <v>8918.4</v>
      </c>
      <c r="O51" s="70">
        <f>O52+O63+O65+O68</f>
        <v>17637.700000000004</v>
      </c>
    </row>
    <row r="52" spans="1:15" ht="51.75" customHeight="1" x14ac:dyDescent="0.25">
      <c r="A52" s="43" t="s">
        <v>49</v>
      </c>
      <c r="B52" s="15"/>
      <c r="C52" s="16">
        <v>2</v>
      </c>
      <c r="D52" s="17">
        <v>2</v>
      </c>
      <c r="E52" s="17">
        <v>0</v>
      </c>
      <c r="F52" s="15">
        <v>0</v>
      </c>
      <c r="G52" s="17">
        <v>0</v>
      </c>
      <c r="H52" s="18">
        <v>0</v>
      </c>
      <c r="I52" s="15">
        <v>0</v>
      </c>
      <c r="J52" s="9" t="s">
        <v>50</v>
      </c>
      <c r="K52" s="58"/>
      <c r="L52" s="19">
        <f>L56+L58</f>
        <v>8460.9</v>
      </c>
      <c r="M52" s="19">
        <f>M56+M58</f>
        <v>8300.6</v>
      </c>
      <c r="N52" s="19">
        <f>N56+N58</f>
        <v>8460.9</v>
      </c>
      <c r="O52" s="19">
        <f>O53+O58</f>
        <v>17637.700000000004</v>
      </c>
    </row>
    <row r="53" spans="1:15" ht="49.5" customHeight="1" x14ac:dyDescent="0.25">
      <c r="A53" s="43" t="s">
        <v>49</v>
      </c>
      <c r="B53" s="20"/>
      <c r="C53" s="21">
        <v>2</v>
      </c>
      <c r="D53" s="22">
        <v>2</v>
      </c>
      <c r="E53" s="22">
        <v>20</v>
      </c>
      <c r="F53" s="20">
        <v>0</v>
      </c>
      <c r="G53" s="22">
        <v>0</v>
      </c>
      <c r="H53" s="23">
        <v>0</v>
      </c>
      <c r="I53" s="20">
        <v>150</v>
      </c>
      <c r="J53" s="9" t="s">
        <v>88</v>
      </c>
      <c r="K53" s="58"/>
      <c r="L53" s="42">
        <f>L56</f>
        <v>7967.2</v>
      </c>
      <c r="M53" s="42">
        <f>M56</f>
        <v>7967.2</v>
      </c>
      <c r="N53" s="42">
        <f>N56</f>
        <v>7967.2</v>
      </c>
      <c r="O53" s="42">
        <f>O56+O55+O54</f>
        <v>17198.800000000003</v>
      </c>
    </row>
    <row r="54" spans="1:15" ht="89.25" customHeight="1" x14ac:dyDescent="0.25">
      <c r="A54" s="43" t="s">
        <v>49</v>
      </c>
      <c r="B54" s="15">
        <v>992</v>
      </c>
      <c r="C54" s="21">
        <v>2</v>
      </c>
      <c r="D54" s="22">
        <v>2</v>
      </c>
      <c r="E54" s="22">
        <v>25</v>
      </c>
      <c r="F54" s="20">
        <v>299</v>
      </c>
      <c r="G54" s="22">
        <v>10</v>
      </c>
      <c r="H54" s="23">
        <v>0</v>
      </c>
      <c r="I54" s="20">
        <v>150</v>
      </c>
      <c r="J54" s="9" t="s">
        <v>130</v>
      </c>
      <c r="K54" s="58" t="s">
        <v>72</v>
      </c>
      <c r="L54" s="42">
        <v>0</v>
      </c>
      <c r="M54" s="42">
        <v>0</v>
      </c>
      <c r="N54" s="42">
        <v>0</v>
      </c>
      <c r="O54" s="42">
        <v>8341.6</v>
      </c>
    </row>
    <row r="55" spans="1:15" ht="81.75" customHeight="1" x14ac:dyDescent="0.25">
      <c r="A55" s="43" t="s">
        <v>49</v>
      </c>
      <c r="B55" s="15">
        <v>992</v>
      </c>
      <c r="C55" s="21">
        <v>2</v>
      </c>
      <c r="D55" s="22">
        <v>2</v>
      </c>
      <c r="E55" s="22">
        <v>25</v>
      </c>
      <c r="F55" s="20">
        <v>467</v>
      </c>
      <c r="G55" s="22">
        <v>10</v>
      </c>
      <c r="H55" s="23">
        <v>0</v>
      </c>
      <c r="I55" s="20">
        <v>150</v>
      </c>
      <c r="J55" s="9" t="s">
        <v>129</v>
      </c>
      <c r="K55" s="58" t="s">
        <v>72</v>
      </c>
      <c r="L55" s="42">
        <v>0</v>
      </c>
      <c r="M55" s="42">
        <v>0</v>
      </c>
      <c r="N55" s="42">
        <v>0</v>
      </c>
      <c r="O55" s="42">
        <v>920</v>
      </c>
    </row>
    <row r="56" spans="1:15" ht="42" customHeight="1" x14ac:dyDescent="0.25">
      <c r="A56" s="43" t="s">
        <v>49</v>
      </c>
      <c r="B56" s="26"/>
      <c r="C56" s="27">
        <v>2</v>
      </c>
      <c r="D56" s="28">
        <v>2</v>
      </c>
      <c r="E56" s="28">
        <v>29</v>
      </c>
      <c r="F56" s="29">
        <v>999</v>
      </c>
      <c r="G56" s="28">
        <v>0</v>
      </c>
      <c r="H56" s="30">
        <v>0</v>
      </c>
      <c r="I56" s="26">
        <v>150</v>
      </c>
      <c r="J56" s="24" t="s">
        <v>64</v>
      </c>
      <c r="K56" s="68"/>
      <c r="L56" s="42">
        <f t="shared" ref="L56:O56" si="10">L57</f>
        <v>7967.2</v>
      </c>
      <c r="M56" s="63">
        <f t="shared" si="10"/>
        <v>7967.2</v>
      </c>
      <c r="N56" s="63">
        <f t="shared" si="10"/>
        <v>7967.2</v>
      </c>
      <c r="O56" s="63">
        <f t="shared" si="10"/>
        <v>7937.2</v>
      </c>
    </row>
    <row r="57" spans="1:15" ht="97.5" customHeight="1" x14ac:dyDescent="0.25">
      <c r="A57" s="43" t="s">
        <v>49</v>
      </c>
      <c r="B57" s="15">
        <v>992</v>
      </c>
      <c r="C57" s="16">
        <v>2</v>
      </c>
      <c r="D57" s="17">
        <v>2</v>
      </c>
      <c r="E57" s="17">
        <v>29</v>
      </c>
      <c r="F57" s="15">
        <v>999</v>
      </c>
      <c r="G57" s="17">
        <v>10</v>
      </c>
      <c r="H57" s="18">
        <v>0</v>
      </c>
      <c r="I57" s="15">
        <v>150</v>
      </c>
      <c r="J57" s="43" t="s">
        <v>65</v>
      </c>
      <c r="K57" s="58" t="s">
        <v>72</v>
      </c>
      <c r="L57" s="42">
        <v>7967.2</v>
      </c>
      <c r="M57" s="53">
        <v>7967.2</v>
      </c>
      <c r="N57" s="53">
        <v>7967.2</v>
      </c>
      <c r="O57" s="42">
        <v>7937.2</v>
      </c>
    </row>
    <row r="58" spans="1:15" ht="72" customHeight="1" x14ac:dyDescent="0.25">
      <c r="A58" s="43" t="s">
        <v>49</v>
      </c>
      <c r="B58" s="15"/>
      <c r="C58" s="16">
        <v>2</v>
      </c>
      <c r="D58" s="17">
        <v>2</v>
      </c>
      <c r="E58" s="17">
        <v>30</v>
      </c>
      <c r="F58" s="15">
        <v>0</v>
      </c>
      <c r="G58" s="17">
        <v>0</v>
      </c>
      <c r="H58" s="18">
        <v>0</v>
      </c>
      <c r="I58" s="15">
        <v>150</v>
      </c>
      <c r="J58" s="9" t="s">
        <v>89</v>
      </c>
      <c r="K58" s="58"/>
      <c r="L58" s="42">
        <f>L62+L60</f>
        <v>493.70000000000005</v>
      </c>
      <c r="M58" s="42">
        <f>M62+M60</f>
        <v>333.4</v>
      </c>
      <c r="N58" s="42">
        <f>N62+N60</f>
        <v>493.70000000000005</v>
      </c>
      <c r="O58" s="42">
        <f>O62+O60</f>
        <v>438.90000000000003</v>
      </c>
    </row>
    <row r="59" spans="1:15" ht="58.5" customHeight="1" x14ac:dyDescent="0.25">
      <c r="A59" s="43" t="s">
        <v>49</v>
      </c>
      <c r="B59" s="15"/>
      <c r="C59" s="16">
        <v>2</v>
      </c>
      <c r="D59" s="17">
        <v>2</v>
      </c>
      <c r="E59" s="17">
        <v>30</v>
      </c>
      <c r="F59" s="15">
        <v>24</v>
      </c>
      <c r="G59" s="17">
        <v>0</v>
      </c>
      <c r="H59" s="18">
        <v>0</v>
      </c>
      <c r="I59" s="15">
        <v>150</v>
      </c>
      <c r="J59" s="9" t="s">
        <v>68</v>
      </c>
      <c r="K59" s="58"/>
      <c r="L59" s="19">
        <f>L60</f>
        <v>7.6</v>
      </c>
      <c r="M59" s="19">
        <f>M60</f>
        <v>0</v>
      </c>
      <c r="N59" s="19">
        <v>7.6</v>
      </c>
      <c r="O59" s="19">
        <v>7.6</v>
      </c>
    </row>
    <row r="60" spans="1:15" ht="96.75" customHeight="1" x14ac:dyDescent="0.25">
      <c r="A60" s="43" t="s">
        <v>49</v>
      </c>
      <c r="B60" s="20">
        <v>992</v>
      </c>
      <c r="C60" s="10">
        <v>2</v>
      </c>
      <c r="D60" s="22">
        <v>2</v>
      </c>
      <c r="E60" s="22">
        <v>30</v>
      </c>
      <c r="F60" s="20">
        <v>24</v>
      </c>
      <c r="G60" s="22">
        <v>10</v>
      </c>
      <c r="H60" s="23">
        <v>0</v>
      </c>
      <c r="I60" s="20">
        <v>150</v>
      </c>
      <c r="J60" s="43" t="s">
        <v>69</v>
      </c>
      <c r="K60" s="58" t="s">
        <v>72</v>
      </c>
      <c r="L60" s="19">
        <v>7.6</v>
      </c>
      <c r="M60" s="53">
        <v>0</v>
      </c>
      <c r="N60" s="53">
        <v>7.6</v>
      </c>
      <c r="O60" s="42">
        <v>7.6</v>
      </c>
    </row>
    <row r="61" spans="1:15" ht="53.25" customHeight="1" x14ac:dyDescent="0.25">
      <c r="A61" s="43" t="s">
        <v>49</v>
      </c>
      <c r="B61" s="26"/>
      <c r="C61" s="27">
        <v>2</v>
      </c>
      <c r="D61" s="28">
        <v>2</v>
      </c>
      <c r="E61" s="28">
        <v>35</v>
      </c>
      <c r="F61" s="29">
        <v>118</v>
      </c>
      <c r="G61" s="28">
        <v>0</v>
      </c>
      <c r="H61" s="30">
        <v>0</v>
      </c>
      <c r="I61" s="26">
        <v>150</v>
      </c>
      <c r="J61" s="41" t="s">
        <v>66</v>
      </c>
      <c r="K61" s="58"/>
      <c r="L61" s="19">
        <f>L62</f>
        <v>486.1</v>
      </c>
      <c r="M61" s="19">
        <f>M62</f>
        <v>333.4</v>
      </c>
      <c r="N61" s="19">
        <f>N62</f>
        <v>486.1</v>
      </c>
      <c r="O61" s="19">
        <f>O62</f>
        <v>431.3</v>
      </c>
    </row>
    <row r="62" spans="1:15" ht="78.75" x14ac:dyDescent="0.25">
      <c r="A62" s="43" t="s">
        <v>49</v>
      </c>
      <c r="B62" s="26">
        <v>992</v>
      </c>
      <c r="C62" s="27">
        <v>2</v>
      </c>
      <c r="D62" s="28">
        <v>2</v>
      </c>
      <c r="E62" s="28">
        <v>35</v>
      </c>
      <c r="F62" s="29">
        <v>118</v>
      </c>
      <c r="G62" s="28">
        <v>10</v>
      </c>
      <c r="H62" s="30">
        <v>0</v>
      </c>
      <c r="I62" s="26">
        <v>150</v>
      </c>
      <c r="J62" s="41" t="s">
        <v>67</v>
      </c>
      <c r="K62" s="58" t="s">
        <v>72</v>
      </c>
      <c r="L62" s="42">
        <v>486.1</v>
      </c>
      <c r="M62" s="63">
        <v>333.4</v>
      </c>
      <c r="N62" s="63">
        <v>486.1</v>
      </c>
      <c r="O62" s="42">
        <v>431.3</v>
      </c>
    </row>
    <row r="63" spans="1:15" ht="44.25" customHeight="1" x14ac:dyDescent="0.25">
      <c r="A63" s="43" t="s">
        <v>49</v>
      </c>
      <c r="C63" s="27">
        <v>2</v>
      </c>
      <c r="D63" s="28">
        <v>7</v>
      </c>
      <c r="E63" s="28">
        <v>0</v>
      </c>
      <c r="F63" s="29">
        <v>0</v>
      </c>
      <c r="G63" s="28">
        <v>0</v>
      </c>
      <c r="H63" s="30">
        <v>0</v>
      </c>
      <c r="I63" s="26">
        <v>0</v>
      </c>
      <c r="J63" s="12" t="s">
        <v>127</v>
      </c>
      <c r="L63" s="42">
        <f>L64</f>
        <v>458.5</v>
      </c>
      <c r="M63" s="42">
        <f t="shared" ref="M63:N63" si="11">M64</f>
        <v>458.5</v>
      </c>
      <c r="N63" s="42">
        <f t="shared" si="11"/>
        <v>458.5</v>
      </c>
      <c r="O63" s="42">
        <v>0</v>
      </c>
    </row>
    <row r="64" spans="1:15" ht="89.25" customHeight="1" x14ac:dyDescent="0.25">
      <c r="A64" s="43" t="s">
        <v>49</v>
      </c>
      <c r="B64" s="15">
        <v>992</v>
      </c>
      <c r="C64" s="32">
        <v>2</v>
      </c>
      <c r="D64" s="33">
        <v>7</v>
      </c>
      <c r="E64" s="33">
        <v>5</v>
      </c>
      <c r="F64" s="31">
        <v>30</v>
      </c>
      <c r="G64" s="33">
        <v>10</v>
      </c>
      <c r="H64" s="34">
        <v>0</v>
      </c>
      <c r="I64" s="31">
        <v>150</v>
      </c>
      <c r="J64" s="9" t="s">
        <v>128</v>
      </c>
      <c r="K64" s="58" t="s">
        <v>72</v>
      </c>
      <c r="L64" s="42">
        <v>458.5</v>
      </c>
      <c r="M64" s="42">
        <v>458.5</v>
      </c>
      <c r="N64" s="42">
        <v>458.5</v>
      </c>
      <c r="O64" s="42">
        <v>0</v>
      </c>
    </row>
    <row r="65" spans="1:15" ht="88.5" customHeight="1" x14ac:dyDescent="0.25">
      <c r="A65" s="43" t="s">
        <v>49</v>
      </c>
      <c r="B65" s="15"/>
      <c r="C65" s="27">
        <v>2</v>
      </c>
      <c r="D65" s="28">
        <v>18</v>
      </c>
      <c r="E65" s="28">
        <v>0</v>
      </c>
      <c r="F65" s="29">
        <v>0</v>
      </c>
      <c r="G65" s="28">
        <v>0</v>
      </c>
      <c r="H65" s="30">
        <v>0</v>
      </c>
      <c r="I65" s="26">
        <v>0</v>
      </c>
      <c r="J65" s="35" t="s">
        <v>126</v>
      </c>
      <c r="K65" s="58"/>
      <c r="L65" s="19">
        <f>L66</f>
        <v>31</v>
      </c>
      <c r="M65" s="19">
        <f>M66</f>
        <v>31</v>
      </c>
      <c r="N65" s="19">
        <f>N66</f>
        <v>31</v>
      </c>
      <c r="O65" s="19">
        <f>O66</f>
        <v>0</v>
      </c>
    </row>
    <row r="66" spans="1:15" ht="42" customHeight="1" x14ac:dyDescent="0.25">
      <c r="A66" s="43" t="s">
        <v>49</v>
      </c>
      <c r="B66" s="15"/>
      <c r="C66" s="27">
        <v>2</v>
      </c>
      <c r="D66" s="28">
        <v>18</v>
      </c>
      <c r="E66" s="28">
        <v>5</v>
      </c>
      <c r="F66" s="29">
        <v>0</v>
      </c>
      <c r="G66" s="28">
        <v>10</v>
      </c>
      <c r="H66" s="30">
        <v>0</v>
      </c>
      <c r="I66" s="26">
        <v>150</v>
      </c>
      <c r="J66" s="9" t="s">
        <v>109</v>
      </c>
      <c r="K66" s="58"/>
      <c r="L66" s="19">
        <f>L67</f>
        <v>31</v>
      </c>
      <c r="M66" s="53">
        <f t="shared" ref="M66:O66" si="12">M67</f>
        <v>31</v>
      </c>
      <c r="N66" s="53">
        <f t="shared" si="12"/>
        <v>31</v>
      </c>
      <c r="O66" s="19">
        <f t="shared" si="12"/>
        <v>0</v>
      </c>
    </row>
    <row r="67" spans="1:15" ht="86.25" customHeight="1" x14ac:dyDescent="0.25">
      <c r="A67" s="43" t="s">
        <v>49</v>
      </c>
      <c r="B67" s="31">
        <v>992</v>
      </c>
      <c r="C67" s="32">
        <v>2</v>
      </c>
      <c r="D67" s="33">
        <v>18</v>
      </c>
      <c r="E67" s="33">
        <v>5</v>
      </c>
      <c r="F67" s="31">
        <v>10</v>
      </c>
      <c r="G67" s="33">
        <v>10</v>
      </c>
      <c r="H67" s="34">
        <v>0</v>
      </c>
      <c r="I67" s="31">
        <v>150</v>
      </c>
      <c r="J67" s="9" t="s">
        <v>108</v>
      </c>
      <c r="K67" s="58" t="s">
        <v>72</v>
      </c>
      <c r="L67" s="19">
        <v>31</v>
      </c>
      <c r="M67" s="53">
        <v>31</v>
      </c>
      <c r="N67" s="53">
        <v>31</v>
      </c>
      <c r="O67" s="42">
        <v>0</v>
      </c>
    </row>
    <row r="68" spans="1:15" ht="57" customHeight="1" x14ac:dyDescent="0.25">
      <c r="A68" s="43" t="s">
        <v>49</v>
      </c>
      <c r="B68" s="31"/>
      <c r="C68" s="16">
        <v>2</v>
      </c>
      <c r="D68" s="17">
        <v>19</v>
      </c>
      <c r="E68" s="17">
        <v>0</v>
      </c>
      <c r="F68" s="15">
        <v>0</v>
      </c>
      <c r="G68" s="17">
        <v>0</v>
      </c>
      <c r="H68" s="18">
        <v>0</v>
      </c>
      <c r="I68" s="15">
        <v>0</v>
      </c>
      <c r="J68" s="35" t="s">
        <v>70</v>
      </c>
      <c r="K68" s="58"/>
      <c r="L68" s="19">
        <f>L69</f>
        <v>-32</v>
      </c>
      <c r="M68" s="53">
        <f>M69</f>
        <v>-32</v>
      </c>
      <c r="N68" s="53">
        <f>N69</f>
        <v>-32</v>
      </c>
      <c r="O68" s="19">
        <f>O69</f>
        <v>0</v>
      </c>
    </row>
    <row r="69" spans="1:15" ht="57" customHeight="1" x14ac:dyDescent="0.25">
      <c r="A69" s="43" t="s">
        <v>49</v>
      </c>
      <c r="B69" s="15"/>
      <c r="C69" s="16">
        <v>2</v>
      </c>
      <c r="D69" s="17">
        <v>19</v>
      </c>
      <c r="E69" s="17">
        <v>0</v>
      </c>
      <c r="F69" s="15">
        <v>0</v>
      </c>
      <c r="G69" s="17">
        <v>10</v>
      </c>
      <c r="H69" s="18">
        <v>0</v>
      </c>
      <c r="I69" s="15">
        <v>150</v>
      </c>
      <c r="J69" s="24" t="s">
        <v>71</v>
      </c>
      <c r="K69" s="58"/>
      <c r="L69" s="25">
        <v>-32</v>
      </c>
      <c r="M69" s="25">
        <v>-32</v>
      </c>
      <c r="N69" s="25">
        <v>-32</v>
      </c>
      <c r="O69" s="19">
        <v>0</v>
      </c>
    </row>
    <row r="70" spans="1:15" ht="103.5" customHeight="1" x14ac:dyDescent="0.25">
      <c r="A70" s="43" t="s">
        <v>49</v>
      </c>
      <c r="B70" s="15">
        <v>992</v>
      </c>
      <c r="C70" s="16">
        <v>2</v>
      </c>
      <c r="D70" s="17">
        <v>19</v>
      </c>
      <c r="E70" s="17">
        <v>60</v>
      </c>
      <c r="F70" s="15">
        <v>10</v>
      </c>
      <c r="G70" s="17">
        <v>10</v>
      </c>
      <c r="H70" s="18">
        <v>0</v>
      </c>
      <c r="I70" s="15">
        <v>150</v>
      </c>
      <c r="J70" s="24" t="s">
        <v>107</v>
      </c>
      <c r="K70" s="58" t="s">
        <v>72</v>
      </c>
      <c r="L70" s="25">
        <v>-32</v>
      </c>
      <c r="M70" s="25">
        <v>-32</v>
      </c>
      <c r="N70" s="25">
        <v>-32</v>
      </c>
      <c r="O70" s="25">
        <v>0</v>
      </c>
    </row>
    <row r="71" spans="1:15" ht="47.25" customHeight="1" x14ac:dyDescent="0.25">
      <c r="A71" s="60" t="s">
        <v>98</v>
      </c>
      <c r="B71" s="15"/>
      <c r="C71" s="16"/>
      <c r="D71" s="17"/>
      <c r="E71" s="17"/>
      <c r="F71" s="15"/>
      <c r="G71" s="17"/>
      <c r="H71" s="18"/>
      <c r="I71" s="15"/>
      <c r="J71" s="24"/>
      <c r="K71" s="9"/>
      <c r="L71" s="59">
        <f>L51+L13</f>
        <v>57806.100000000006</v>
      </c>
      <c r="M71" s="59">
        <f>M51+M13</f>
        <v>47329.200000000004</v>
      </c>
      <c r="N71" s="59">
        <f t="shared" ref="N71:O71" si="13">N51+N13</f>
        <v>56512.100000000006</v>
      </c>
      <c r="O71" s="59">
        <f t="shared" si="13"/>
        <v>65905.100000000006</v>
      </c>
    </row>
    <row r="72" spans="1:15" x14ac:dyDescent="0.25">
      <c r="M72" s="54"/>
      <c r="N72" s="54"/>
    </row>
    <row r="73" spans="1:15" x14ac:dyDescent="0.25">
      <c r="M73" s="54"/>
      <c r="N73" s="54"/>
    </row>
    <row r="74" spans="1:15" x14ac:dyDescent="0.25">
      <c r="M74" s="54"/>
      <c r="N74" s="54"/>
    </row>
    <row r="75" spans="1:15" ht="18.75" x14ac:dyDescent="0.3">
      <c r="A75" s="74" t="s">
        <v>112</v>
      </c>
      <c r="B75" s="74"/>
      <c r="C75" s="74"/>
      <c r="D75" s="74"/>
      <c r="E75" s="36"/>
      <c r="F75" s="36"/>
      <c r="G75" s="36"/>
      <c r="H75" s="36"/>
      <c r="I75" s="36"/>
      <c r="J75" s="38"/>
      <c r="K75" s="38"/>
      <c r="L75" s="36"/>
      <c r="M75" s="54"/>
      <c r="N75" s="54"/>
    </row>
    <row r="76" spans="1:15" ht="18.75" x14ac:dyDescent="0.3">
      <c r="A76" s="75"/>
      <c r="B76" s="75"/>
      <c r="C76" s="75"/>
      <c r="D76" s="75"/>
      <c r="E76" s="36"/>
      <c r="F76" s="36"/>
      <c r="G76" s="36"/>
      <c r="H76" s="36"/>
      <c r="I76" s="36"/>
      <c r="J76" s="38"/>
      <c r="K76" s="73" t="s">
        <v>91</v>
      </c>
      <c r="L76" s="73"/>
      <c r="M76" s="54"/>
      <c r="N76" s="54"/>
    </row>
    <row r="77" spans="1:15" ht="18.75" x14ac:dyDescent="0.3">
      <c r="A77" s="38"/>
      <c r="B77" s="36"/>
      <c r="C77" s="36"/>
      <c r="D77" s="36"/>
      <c r="E77" s="36"/>
      <c r="F77" s="36"/>
      <c r="G77" s="36"/>
      <c r="H77" s="36"/>
      <c r="I77" s="36"/>
      <c r="J77" s="38"/>
      <c r="K77" s="38"/>
      <c r="L77" s="36"/>
      <c r="M77" s="54"/>
      <c r="N77" s="54"/>
    </row>
    <row r="78" spans="1:15" x14ac:dyDescent="0.25">
      <c r="M78" s="54"/>
      <c r="N78" s="54"/>
    </row>
    <row r="79" spans="1:15" ht="18.75" x14ac:dyDescent="0.3">
      <c r="A79" s="74" t="s">
        <v>110</v>
      </c>
      <c r="B79" s="74"/>
      <c r="C79" s="75"/>
      <c r="D79" s="36"/>
      <c r="E79" s="36"/>
      <c r="F79" s="36"/>
      <c r="G79" s="36"/>
      <c r="H79" s="36"/>
      <c r="I79" s="36"/>
      <c r="J79" s="38"/>
      <c r="K79" s="73"/>
      <c r="L79" s="73"/>
      <c r="M79" s="54"/>
      <c r="N79" s="54"/>
    </row>
    <row r="80" spans="1:15" x14ac:dyDescent="0.25">
      <c r="A80" s="75"/>
      <c r="B80" s="75"/>
      <c r="C80" s="75"/>
      <c r="M80" s="54"/>
      <c r="N80" s="54"/>
    </row>
    <row r="81" spans="1:14" ht="24.75" customHeight="1" x14ac:dyDescent="0.3">
      <c r="A81" s="75"/>
      <c r="B81" s="75"/>
      <c r="C81" s="75"/>
      <c r="K81" s="61" t="s">
        <v>111</v>
      </c>
      <c r="M81" s="54"/>
      <c r="N81" s="54"/>
    </row>
    <row r="82" spans="1:14" x14ac:dyDescent="0.25">
      <c r="M82" s="54"/>
      <c r="N82" s="54"/>
    </row>
    <row r="83" spans="1:14" x14ac:dyDescent="0.25">
      <c r="M83" s="54"/>
      <c r="N83" s="54"/>
    </row>
    <row r="84" spans="1:14" x14ac:dyDescent="0.25">
      <c r="M84" s="54"/>
      <c r="N84" s="54"/>
    </row>
    <row r="85" spans="1:14" x14ac:dyDescent="0.25">
      <c r="M85" s="54"/>
      <c r="N85" s="54"/>
    </row>
    <row r="86" spans="1:14" x14ac:dyDescent="0.25">
      <c r="M86" s="54"/>
      <c r="N86" s="54"/>
    </row>
    <row r="87" spans="1:14" x14ac:dyDescent="0.25">
      <c r="M87" s="54"/>
      <c r="N87" s="54"/>
    </row>
    <row r="88" spans="1:14" x14ac:dyDescent="0.25">
      <c r="M88" s="54"/>
      <c r="N88" s="54"/>
    </row>
    <row r="89" spans="1:14" x14ac:dyDescent="0.25">
      <c r="M89" s="54"/>
      <c r="N89" s="54"/>
    </row>
    <row r="90" spans="1:14" x14ac:dyDescent="0.25">
      <c r="M90" s="54"/>
      <c r="N90" s="54"/>
    </row>
    <row r="91" spans="1:14" x14ac:dyDescent="0.25">
      <c r="M91" s="54"/>
      <c r="N91" s="54"/>
    </row>
    <row r="92" spans="1:14" x14ac:dyDescent="0.25">
      <c r="M92" s="54"/>
      <c r="N92" s="54"/>
    </row>
    <row r="93" spans="1:14" x14ac:dyDescent="0.25">
      <c r="M93" s="54"/>
      <c r="N93" s="54"/>
    </row>
    <row r="94" spans="1:14" x14ac:dyDescent="0.25">
      <c r="M94" s="54"/>
      <c r="N94" s="54"/>
    </row>
    <row r="95" spans="1:14" x14ac:dyDescent="0.25">
      <c r="M95" s="54"/>
      <c r="N95" s="54"/>
    </row>
    <row r="96" spans="1:14" x14ac:dyDescent="0.25">
      <c r="M96" s="54"/>
      <c r="N96" s="54"/>
    </row>
    <row r="97" spans="13:14" x14ac:dyDescent="0.25">
      <c r="M97" s="54"/>
      <c r="N97" s="54"/>
    </row>
    <row r="98" spans="13:14" x14ac:dyDescent="0.25">
      <c r="M98" s="54"/>
      <c r="N98" s="54"/>
    </row>
    <row r="99" spans="13:14" x14ac:dyDescent="0.25">
      <c r="M99" s="54"/>
      <c r="N99" s="54"/>
    </row>
    <row r="100" spans="13:14" x14ac:dyDescent="0.25">
      <c r="M100" s="54"/>
      <c r="N100" s="54"/>
    </row>
    <row r="101" spans="13:14" x14ac:dyDescent="0.25">
      <c r="M101" s="54"/>
      <c r="N101" s="54"/>
    </row>
    <row r="102" spans="13:14" x14ac:dyDescent="0.25">
      <c r="M102" s="54"/>
      <c r="N102" s="54"/>
    </row>
    <row r="103" spans="13:14" x14ac:dyDescent="0.25">
      <c r="M103" s="54"/>
      <c r="N103" s="54"/>
    </row>
    <row r="104" spans="13:14" x14ac:dyDescent="0.25">
      <c r="M104" s="54"/>
      <c r="N104" s="54"/>
    </row>
    <row r="105" spans="13:14" x14ac:dyDescent="0.25">
      <c r="M105" s="54"/>
      <c r="N105" s="54"/>
    </row>
    <row r="106" spans="13:14" x14ac:dyDescent="0.25">
      <c r="M106" s="54"/>
      <c r="N106" s="54"/>
    </row>
    <row r="107" spans="13:14" x14ac:dyDescent="0.25">
      <c r="M107" s="54"/>
      <c r="N107" s="54"/>
    </row>
    <row r="108" spans="13:14" x14ac:dyDescent="0.25">
      <c r="M108" s="54"/>
      <c r="N108" s="54"/>
    </row>
    <row r="109" spans="13:14" x14ac:dyDescent="0.25">
      <c r="M109" s="54"/>
      <c r="N109" s="54"/>
    </row>
    <row r="110" spans="13:14" x14ac:dyDescent="0.25">
      <c r="M110" s="54"/>
      <c r="N110" s="54"/>
    </row>
    <row r="111" spans="13:14" x14ac:dyDescent="0.25">
      <c r="M111" s="54"/>
      <c r="N111" s="54"/>
    </row>
    <row r="112" spans="13:14" x14ac:dyDescent="0.25">
      <c r="M112" s="54"/>
      <c r="N112" s="54"/>
    </row>
    <row r="113" spans="13:14" x14ac:dyDescent="0.25">
      <c r="M113" s="54"/>
      <c r="N113" s="54"/>
    </row>
    <row r="114" spans="13:14" x14ac:dyDescent="0.25">
      <c r="M114" s="54"/>
      <c r="N114" s="54"/>
    </row>
    <row r="115" spans="13:14" x14ac:dyDescent="0.25">
      <c r="M115" s="54"/>
      <c r="N115" s="54"/>
    </row>
    <row r="116" spans="13:14" x14ac:dyDescent="0.25">
      <c r="M116" s="54"/>
      <c r="N116" s="54"/>
    </row>
    <row r="117" spans="13:14" x14ac:dyDescent="0.25">
      <c r="M117" s="54"/>
      <c r="N117" s="54"/>
    </row>
    <row r="118" spans="13:14" x14ac:dyDescent="0.25">
      <c r="M118" s="54"/>
      <c r="N118" s="54"/>
    </row>
    <row r="119" spans="13:14" x14ac:dyDescent="0.25">
      <c r="M119" s="54"/>
      <c r="N119" s="54"/>
    </row>
    <row r="120" spans="13:14" x14ac:dyDescent="0.25">
      <c r="M120" s="54"/>
      <c r="N120" s="54"/>
    </row>
    <row r="121" spans="13:14" x14ac:dyDescent="0.25">
      <c r="M121" s="54"/>
      <c r="N121" s="54"/>
    </row>
    <row r="122" spans="13:14" x14ac:dyDescent="0.25">
      <c r="M122" s="54"/>
      <c r="N122" s="54"/>
    </row>
    <row r="123" spans="13:14" x14ac:dyDescent="0.25">
      <c r="M123" s="54"/>
      <c r="N123" s="54"/>
    </row>
    <row r="124" spans="13:14" x14ac:dyDescent="0.25">
      <c r="M124" s="54"/>
      <c r="N124" s="54"/>
    </row>
    <row r="125" spans="13:14" x14ac:dyDescent="0.25">
      <c r="M125" s="54"/>
      <c r="N125" s="54"/>
    </row>
    <row r="126" spans="13:14" x14ac:dyDescent="0.25">
      <c r="M126" s="54"/>
      <c r="N126" s="54"/>
    </row>
    <row r="127" spans="13:14" x14ac:dyDescent="0.25">
      <c r="M127" s="54"/>
      <c r="N127" s="54"/>
    </row>
    <row r="128" spans="13:14" x14ac:dyDescent="0.25">
      <c r="M128" s="54"/>
      <c r="N128" s="54"/>
    </row>
    <row r="129" spans="13:14" x14ac:dyDescent="0.25">
      <c r="M129" s="54"/>
      <c r="N129" s="54"/>
    </row>
    <row r="130" spans="13:14" x14ac:dyDescent="0.25">
      <c r="M130" s="54"/>
      <c r="N130" s="54"/>
    </row>
    <row r="131" spans="13:14" x14ac:dyDescent="0.25">
      <c r="M131" s="54"/>
      <c r="N131" s="54"/>
    </row>
    <row r="132" spans="13:14" x14ac:dyDescent="0.25">
      <c r="M132" s="54"/>
      <c r="N132" s="54"/>
    </row>
    <row r="133" spans="13:14" x14ac:dyDescent="0.25">
      <c r="M133" s="54"/>
      <c r="N133" s="54"/>
    </row>
    <row r="134" spans="13:14" x14ac:dyDescent="0.25">
      <c r="M134" s="54"/>
      <c r="N134" s="54"/>
    </row>
    <row r="135" spans="13:14" x14ac:dyDescent="0.25">
      <c r="M135" s="54"/>
      <c r="N135" s="54"/>
    </row>
    <row r="136" spans="13:14" x14ac:dyDescent="0.25">
      <c r="M136" s="54"/>
      <c r="N136" s="54"/>
    </row>
    <row r="137" spans="13:14" x14ac:dyDescent="0.25">
      <c r="M137" s="54"/>
      <c r="N137" s="54"/>
    </row>
    <row r="138" spans="13:14" x14ac:dyDescent="0.25">
      <c r="M138" s="54"/>
      <c r="N138" s="54"/>
    </row>
    <row r="139" spans="13:14" x14ac:dyDescent="0.25">
      <c r="M139" s="54"/>
      <c r="N139" s="54"/>
    </row>
    <row r="140" spans="13:14" x14ac:dyDescent="0.25">
      <c r="M140" s="54"/>
      <c r="N140" s="54"/>
    </row>
    <row r="141" spans="13:14" x14ac:dyDescent="0.25">
      <c r="M141" s="54"/>
      <c r="N141" s="54"/>
    </row>
    <row r="142" spans="13:14" x14ac:dyDescent="0.25">
      <c r="M142" s="54"/>
      <c r="N142" s="54"/>
    </row>
    <row r="143" spans="13:14" x14ac:dyDescent="0.25">
      <c r="M143" s="54"/>
      <c r="N143" s="54"/>
    </row>
    <row r="144" spans="13:14" x14ac:dyDescent="0.25">
      <c r="M144" s="54"/>
      <c r="N144" s="54"/>
    </row>
    <row r="145" spans="13:14" x14ac:dyDescent="0.25">
      <c r="M145" s="54"/>
      <c r="N145" s="54"/>
    </row>
    <row r="146" spans="13:14" x14ac:dyDescent="0.25">
      <c r="M146" s="54"/>
      <c r="N146" s="54"/>
    </row>
    <row r="147" spans="13:14" x14ac:dyDescent="0.25">
      <c r="M147" s="54"/>
      <c r="N147" s="54"/>
    </row>
    <row r="148" spans="13:14" x14ac:dyDescent="0.25">
      <c r="M148" s="54"/>
      <c r="N148" s="54"/>
    </row>
    <row r="149" spans="13:14" x14ac:dyDescent="0.25">
      <c r="M149" s="54"/>
      <c r="N149" s="54"/>
    </row>
    <row r="150" spans="13:14" x14ac:dyDescent="0.25">
      <c r="M150" s="54"/>
      <c r="N150" s="54"/>
    </row>
    <row r="151" spans="13:14" x14ac:dyDescent="0.25">
      <c r="M151" s="54"/>
      <c r="N151" s="54"/>
    </row>
    <row r="152" spans="13:14" x14ac:dyDescent="0.25">
      <c r="M152" s="54"/>
      <c r="N152" s="54"/>
    </row>
    <row r="153" spans="13:14" x14ac:dyDescent="0.25">
      <c r="M153" s="54"/>
      <c r="N153" s="54"/>
    </row>
    <row r="154" spans="13:14" x14ac:dyDescent="0.25">
      <c r="M154" s="54"/>
      <c r="N154" s="54"/>
    </row>
    <row r="155" spans="13:14" x14ac:dyDescent="0.25">
      <c r="M155" s="54"/>
      <c r="N155" s="54"/>
    </row>
    <row r="156" spans="13:14" x14ac:dyDescent="0.25">
      <c r="M156" s="54"/>
      <c r="N156" s="54"/>
    </row>
    <row r="157" spans="13:14" x14ac:dyDescent="0.25">
      <c r="M157" s="54"/>
      <c r="N157" s="54"/>
    </row>
    <row r="158" spans="13:14" x14ac:dyDescent="0.25">
      <c r="M158" s="54"/>
      <c r="N158" s="54"/>
    </row>
    <row r="159" spans="13:14" x14ac:dyDescent="0.25">
      <c r="M159" s="54"/>
      <c r="N159" s="54"/>
    </row>
    <row r="160" spans="13:14" x14ac:dyDescent="0.25">
      <c r="M160" s="54"/>
      <c r="N160" s="54"/>
    </row>
    <row r="161" spans="13:14" x14ac:dyDescent="0.25">
      <c r="M161" s="54"/>
      <c r="N161" s="54"/>
    </row>
    <row r="162" spans="13:14" x14ac:dyDescent="0.25">
      <c r="M162" s="54"/>
      <c r="N162" s="54"/>
    </row>
    <row r="163" spans="13:14" x14ac:dyDescent="0.25">
      <c r="M163" s="54"/>
      <c r="N163" s="54"/>
    </row>
    <row r="164" spans="13:14" x14ac:dyDescent="0.25">
      <c r="M164" s="54"/>
      <c r="N164" s="54"/>
    </row>
    <row r="165" spans="13:14" x14ac:dyDescent="0.25">
      <c r="M165" s="54"/>
      <c r="N165" s="54"/>
    </row>
    <row r="166" spans="13:14" x14ac:dyDescent="0.25">
      <c r="M166" s="54"/>
      <c r="N166" s="54"/>
    </row>
    <row r="167" spans="13:14" x14ac:dyDescent="0.25">
      <c r="M167" s="54"/>
      <c r="N167" s="54"/>
    </row>
    <row r="168" spans="13:14" x14ac:dyDescent="0.25">
      <c r="M168" s="54"/>
      <c r="N168" s="54"/>
    </row>
    <row r="169" spans="13:14" x14ac:dyDescent="0.25">
      <c r="M169" s="54"/>
      <c r="N169" s="54"/>
    </row>
    <row r="170" spans="13:14" x14ac:dyDescent="0.25">
      <c r="M170" s="54"/>
      <c r="N170" s="54"/>
    </row>
    <row r="171" spans="13:14" x14ac:dyDescent="0.25">
      <c r="M171" s="54"/>
      <c r="N171" s="54"/>
    </row>
    <row r="172" spans="13:14" x14ac:dyDescent="0.25">
      <c r="M172" s="54"/>
      <c r="N172" s="54"/>
    </row>
    <row r="173" spans="13:14" x14ac:dyDescent="0.25">
      <c r="M173" s="54"/>
      <c r="N173" s="54"/>
    </row>
    <row r="174" spans="13:14" x14ac:dyDescent="0.25">
      <c r="M174" s="54"/>
      <c r="N174" s="54"/>
    </row>
    <row r="175" spans="13:14" x14ac:dyDescent="0.25">
      <c r="M175" s="54"/>
      <c r="N175" s="54"/>
    </row>
    <row r="176" spans="13:14" x14ac:dyDescent="0.25">
      <c r="M176" s="54"/>
      <c r="N176" s="54"/>
    </row>
    <row r="177" spans="13:14" x14ac:dyDescent="0.25">
      <c r="M177" s="54"/>
      <c r="N177" s="54"/>
    </row>
    <row r="178" spans="13:14" x14ac:dyDescent="0.25">
      <c r="M178" s="54"/>
      <c r="N178" s="54"/>
    </row>
    <row r="179" spans="13:14" x14ac:dyDescent="0.25">
      <c r="M179" s="54"/>
      <c r="N179" s="54"/>
    </row>
    <row r="180" spans="13:14" x14ac:dyDescent="0.25">
      <c r="M180" s="54"/>
      <c r="N180" s="54"/>
    </row>
    <row r="181" spans="13:14" x14ac:dyDescent="0.25">
      <c r="M181" s="54"/>
      <c r="N181" s="54"/>
    </row>
    <row r="182" spans="13:14" x14ac:dyDescent="0.25">
      <c r="M182" s="54"/>
      <c r="N182" s="54"/>
    </row>
    <row r="183" spans="13:14" x14ac:dyDescent="0.25">
      <c r="M183" s="54"/>
      <c r="N183" s="54"/>
    </row>
    <row r="184" spans="13:14" x14ac:dyDescent="0.25">
      <c r="M184" s="54"/>
      <c r="N184" s="54"/>
    </row>
    <row r="185" spans="13:14" x14ac:dyDescent="0.25">
      <c r="M185" s="54"/>
      <c r="N185" s="54"/>
    </row>
    <row r="186" spans="13:14" x14ac:dyDescent="0.25">
      <c r="M186" s="54"/>
      <c r="N186" s="54"/>
    </row>
    <row r="187" spans="13:14" x14ac:dyDescent="0.25">
      <c r="M187" s="54"/>
      <c r="N187" s="54"/>
    </row>
    <row r="188" spans="13:14" x14ac:dyDescent="0.25">
      <c r="M188" s="54"/>
      <c r="N188" s="54"/>
    </row>
    <row r="189" spans="13:14" x14ac:dyDescent="0.25">
      <c r="M189" s="54"/>
      <c r="N189" s="54"/>
    </row>
    <row r="190" spans="13:14" x14ac:dyDescent="0.25">
      <c r="M190" s="54"/>
      <c r="N190" s="54"/>
    </row>
    <row r="191" spans="13:14" x14ac:dyDescent="0.25">
      <c r="M191" s="54"/>
      <c r="N191" s="54"/>
    </row>
    <row r="192" spans="13:14" x14ac:dyDescent="0.25">
      <c r="M192" s="54"/>
      <c r="N192" s="54"/>
    </row>
    <row r="193" spans="13:14" x14ac:dyDescent="0.25">
      <c r="M193" s="54"/>
      <c r="N193" s="54"/>
    </row>
    <row r="194" spans="13:14" x14ac:dyDescent="0.25">
      <c r="M194" s="54"/>
      <c r="N194" s="54"/>
    </row>
    <row r="195" spans="13:14" x14ac:dyDescent="0.25">
      <c r="M195" s="54"/>
      <c r="N195" s="54"/>
    </row>
    <row r="196" spans="13:14" x14ac:dyDescent="0.25">
      <c r="M196" s="54"/>
      <c r="N196" s="54"/>
    </row>
    <row r="197" spans="13:14" x14ac:dyDescent="0.25">
      <c r="M197" s="54"/>
      <c r="N197" s="54"/>
    </row>
    <row r="198" spans="13:14" x14ac:dyDescent="0.25">
      <c r="M198" s="54"/>
      <c r="N198" s="54"/>
    </row>
  </sheetData>
  <mergeCells count="20">
    <mergeCell ref="O10:O12"/>
    <mergeCell ref="B11:B12"/>
    <mergeCell ref="C11:G11"/>
    <mergeCell ref="A10:A12"/>
    <mergeCell ref="B10:I10"/>
    <mergeCell ref="J10:J12"/>
    <mergeCell ref="K10:K12"/>
    <mergeCell ref="H11:I11"/>
    <mergeCell ref="N10:N12"/>
    <mergeCell ref="A2:O2"/>
    <mergeCell ref="A4:O4"/>
    <mergeCell ref="E6:J6"/>
    <mergeCell ref="E7:J7"/>
    <mergeCell ref="A6:C6"/>
    <mergeCell ref="L10:L12"/>
    <mergeCell ref="M10:M12"/>
    <mergeCell ref="K76:L76"/>
    <mergeCell ref="K79:L79"/>
    <mergeCell ref="A79:C81"/>
    <mergeCell ref="A75:D76"/>
  </mergeCells>
  <pageMargins left="0.62992125984251968" right="0.6692913385826772" top="1.1811023622047245" bottom="0.39370078740157483" header="0.31496062992125984" footer="0.31496062992125984"/>
  <pageSetup paperSize="9" scale="53" fitToHeight="0" orientation="landscape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Елена</cp:lastModifiedBy>
  <cp:lastPrinted>2020-11-06T15:23:14Z</cp:lastPrinted>
  <dcterms:created xsi:type="dcterms:W3CDTF">2016-10-20T11:21:30Z</dcterms:created>
  <dcterms:modified xsi:type="dcterms:W3CDTF">2020-11-06T15:24:41Z</dcterms:modified>
</cp:coreProperties>
</file>