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2"/>
  </bookViews>
  <sheets>
    <sheet name="Газификация" sheetId="1" state="visible" r:id="rId2"/>
    <sheet name="Модернизация" sheetId="2" state="visible" r:id="rId3"/>
    <sheet name="Оценка по Программе" sheetId="3" state="visible" r:id="rId4"/>
  </sheets>
  <definedNames>
    <definedName function="false" hidden="false" localSheetId="0" name="sub_1021" vbProcedure="false">Газификация!$A$29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<sst xmlns="http://schemas.openxmlformats.org/spreadsheetml/2006/main" count="119" uniqueCount="85">
  <si>
    <t>Мероприятия по программе</t>
  </si>
  <si>
    <t>Сумма заложено в 2015 году</t>
  </si>
  <si>
    <t>Сумма Исполенено по контрактам в 2016 году</t>
  </si>
  <si>
    <t>Процент Использования финансовых средств</t>
  </si>
  <si>
    <t>Объем выполнения мероприятия</t>
  </si>
  <si>
    <t>%</t>
  </si>
  <si>
    <t>Не полнный</t>
  </si>
  <si>
    <t>1.1</t>
  </si>
  <si>
    <t>1.2</t>
  </si>
  <si>
    <t>1.3</t>
  </si>
  <si>
    <t>1.4</t>
  </si>
  <si>
    <t>1.5</t>
  </si>
  <si>
    <t>2(2017)</t>
  </si>
  <si>
    <t>полный</t>
  </si>
  <si>
    <t>2.1</t>
  </si>
  <si>
    <t>2.2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</si>
  <si>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</si>
  <si>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</si>
  <si>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</si>
  <si>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</si>
  <si>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</si>
  <si>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</si>
  <si>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</si>
  <si>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</si>
  <si>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</si>
  <si>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</si>
  <si>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</si>
  <si>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</si>
  <si>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6(2016)</t>
  </si>
  <si>
    <t>7</t>
  </si>
  <si>
    <t>Kj=</t>
  </si>
  <si>
    <t>     1 Степень реализации мероприятий</t>
  </si>
  <si>
    <t>СРм = Мв / М </t>
  </si>
  <si>
    <t> СРм = 4/5 = 0,8</t>
  </si>
  <si>
    <t>    2 Оценка степени соответствия запланированному уровню расходов</t>
  </si>
  <si>
    <t>ССуз = Зф / Зп</t>
  </si>
  <si>
    <t>         ССуз = 3049,2/3406,2 = 0,89</t>
  </si>
  <si>
    <t>    3 Оценка эффективности использования средств местного бюджета</t>
  </si>
  <si>
    <t>        Эис = СРм / ССуз</t>
  </si>
  <si>
    <t>        Эис = 0,8/0,89 = 0,89</t>
  </si>
  <si>
    <t>   4 Оценка степени достижения целей и решения задач подпрограммы</t>
  </si>
  <si>
    <t>       СДп/ппз = ЗПп/пф / ЗПп/пп,</t>
  </si>
  <si>
    <t>       СДп/ппз = 2,8/0,8 = 3,5 (1)</t>
  </si>
  <si>
    <t>   5. Степень реализации подпрограммы</t>
  </si>
  <si>
    <t>           СРп/п = 1/1 = 1</t>
  </si>
  <si>
    <r>
      <rPr>
        <sz val="14"/>
        <color rgb="FF00000A"/>
        <rFont val="Times New Roman"/>
        <family val="1"/>
        <charset val="204"/>
      </rPr>
      <t>   6. Оценка эффективности реализации подпрограммы</t>
    </r>
    <r>
      <rPr>
        <sz val="14"/>
        <color rgb="FF00000A"/>
        <rFont val="Times New Roman"/>
        <family val="1"/>
        <charset val="204"/>
      </rPr>
      <t>:</t>
    </r>
  </si>
  <si>
    <t>         ЭРп/п = СРп/п*Эис </t>
  </si>
  <si>
    <t>         ЭРп/п = 1*0,89 = 0,89</t>
  </si>
  <si>
    <t>Эффективность подпрограммы Средняя</t>
  </si>
  <si>
    <t>Мероприятия по программе на 2015год</t>
  </si>
  <si>
    <t>Полный</t>
  </si>
  <si>
    <t>2</t>
  </si>
  <si>
    <t>Итого</t>
  </si>
  <si>
    <t> СРм = Мв / М </t>
  </si>
  <si>
    <t>СРм = 4/4 = 1</t>
  </si>
  <si>
    <t>     ССуз = Зф / Зп</t>
  </si>
  <si>
    <t>         ССуз = 8497,1/7956,7 = 1,06</t>
  </si>
  <si>
    <t>        Эис = 1/1,06 = 0,94</t>
  </si>
  <si>
    <t>       СДп/ппз = 1,35/0,2 = 6,75 (1)</t>
  </si>
  <si>
    <t>         ЭРп/п = 1*0,94 = 0,94</t>
  </si>
  <si>
    <t>Эффективность подпрограммы Высокая</t>
  </si>
  <si>
    <t>Подпрограммы основной программы ТЭК</t>
  </si>
  <si>
    <t>Количество целевых показателей по подпрограммам на 2015</t>
  </si>
  <si>
    <t>Значения плановых показателей по подпрограммам</t>
  </si>
  <si>
    <t>Фактически достигнутые показатели по подпрограммам</t>
  </si>
  <si>
    <t>Освоено финансовых средств по подпрограммам в 2015 году</t>
  </si>
  <si>
    <t>Всего финансирование по подпрограмме на 2015 год</t>
  </si>
  <si>
    <t>kj</t>
  </si>
  <si>
    <t>ССуз</t>
  </si>
  <si>
    <t>СРм</t>
  </si>
  <si>
    <t>Эис</t>
  </si>
  <si>
    <t>СДп/ппз</t>
  </si>
  <si>
    <t>СРп/п если &gt;1 то = 1</t>
  </si>
  <si>
    <t>Эрп/п</t>
  </si>
  <si>
    <t>Газификация</t>
  </si>
  <si>
    <t>Модернизация Вода\Тепло</t>
  </si>
  <si>
    <t>1 Степень достижения планового значения целевого показателя программы</t>
  </si>
  <si>
    <t>         СДгппз = ЗПгпф / ЗПгпп</t>
  </si>
  <si>
    <t>СДгппз = 0,0/0,8 = 0,0 (0)</t>
  </si>
  <si>
    <t>СДгппз = 0,35/0,2 = 1,75 (1)</t>
  </si>
  <si>
    <t>2 Степень реализации муниципальной программы</t>
  </si>
  <si>
    <t>               СРгп = 1/2 = 0,5</t>
  </si>
  <si>
    <t>3 ЭРгп - эффективность реализации муниципальной программы</t>
  </si>
  <si>
    <t>/j</t>
  </si>
  <si>
    <t>ЭРгп = 0,5*0,5+0,5*1,01*1 = 0,76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</si>
</sst>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7030A0"/>
      <name val="Calibri"/>
      <family val="2"/>
      <charset val="204"/>
    </font>
    <font>
      <b val="true"/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1"/>
      <color rgb="FF00000A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<Relationship Id="rId2" Type="http://schemas.openxmlformats.org/officeDocument/2006/relationships/image" Target="../media/image3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wmf"/><Relationship Id="rId2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598680</xdr:colOff>
      <xdr:row>43</xdr:row>
      <xdr:rowOff>219600</xdr:rowOff>
    </xdr:from>
    <xdr:to>
      <xdr:col>2</xdr:col>
      <xdr:colOff>64800</xdr:colOff>
      <xdr:row>47</xdr:row>
      <xdr:rowOff>38160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98680" y="9430200"/>
          <a:ext cx="2009160" cy="628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598680</xdr:colOff>
      <xdr:row>23</xdr:row>
      <xdr:rowOff>219600</xdr:rowOff>
    </xdr:from>
    <xdr:to>
      <xdr:col>2</xdr:col>
      <xdr:colOff>64800</xdr:colOff>
      <xdr:row>27</xdr:row>
      <xdr:rowOff>38160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598680" y="5886720"/>
          <a:ext cx="1618560" cy="628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598680</xdr:colOff>
      <xdr:row>23</xdr:row>
      <xdr:rowOff>219600</xdr:rowOff>
    </xdr:from>
    <xdr:to>
      <xdr:col>2</xdr:col>
      <xdr:colOff>64800</xdr:colOff>
      <xdr:row>27</xdr:row>
      <xdr:rowOff>38160</xdr:rowOff>
    </xdr:to>
    <xdr:pic>
      <xdr:nvPicPr>
        <xdr:cNvPr id="2" name="Picture 1" descr=""/>
        <xdr:cNvPicPr/>
      </xdr:nvPicPr>
      <xdr:blipFill>
        <a:blip r:embed="rId2"/>
        <a:stretch/>
      </xdr:blipFill>
      <xdr:spPr>
        <a:xfrm>
          <a:off x="598680" y="5886720"/>
          <a:ext cx="1618560" cy="628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808200</xdr:colOff>
      <xdr:row>12</xdr:row>
      <xdr:rowOff>38520</xdr:rowOff>
    </xdr:from>
    <xdr:to>
      <xdr:col>1</xdr:col>
      <xdr:colOff>522000</xdr:colOff>
      <xdr:row>15</xdr:row>
      <xdr:rowOff>47520</xdr:rowOff>
    </xdr:to>
    <xdr:pic>
      <xdr:nvPicPr>
        <xdr:cNvPr id="3" name="Picture 2" descr=""/>
        <xdr:cNvPicPr/>
      </xdr:nvPicPr>
      <xdr:blipFill>
        <a:blip r:embed="rId1"/>
        <a:stretch/>
      </xdr:blipFill>
      <xdr:spPr>
        <a:xfrm>
          <a:off x="808200" y="3495960"/>
          <a:ext cx="1761480" cy="580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312840</xdr:colOff>
      <xdr:row>19</xdr:row>
      <xdr:rowOff>67320</xdr:rowOff>
    </xdr:from>
    <xdr:to>
      <xdr:col>1</xdr:col>
      <xdr:colOff>1255320</xdr:colOff>
      <xdr:row>23</xdr:row>
      <xdr:rowOff>28800</xdr:rowOff>
    </xdr:to>
    <xdr:pic>
      <xdr:nvPicPr>
        <xdr:cNvPr id="4" name="Picture 3" descr=""/>
        <xdr:cNvPicPr/>
      </xdr:nvPicPr>
      <xdr:blipFill>
        <a:blip r:embed="rId2"/>
        <a:stretch/>
      </xdr:blipFill>
      <xdr:spPr>
        <a:xfrm>
          <a:off x="312840" y="4953600"/>
          <a:ext cx="2990160" cy="7232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6" activeCellId="0" sqref="J36"/>
    </sheetView>
  </sheetViews>
  <sheetFormatPr defaultRowHeight="15"/>
  <cols>
    <col collapsed="false" hidden="false" max="1" min="1" style="0" width="15.1348837209302"/>
    <col collapsed="false" hidden="false" max="2" min="2" style="0" width="17.7209302325581"/>
    <col collapsed="false" hidden="false" max="3" min="3" style="0" width="19.9348837209302"/>
    <col collapsed="false" hidden="false" max="4" min="4" style="0" width="15.753488372093"/>
    <col collapsed="false" hidden="false" max="5" min="5" style="0" width="8.86046511627907"/>
    <col collapsed="false" hidden="false" max="6" min="6" style="0" width="15.6279069767442"/>
    <col collapsed="false" hidden="false" max="1025" min="7" style="0" width="8.86046511627907"/>
  </cols>
  <sheetData>
    <row r="1" customFormat="false" ht="60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/>
      <c r="F1" s="1" t="s">
        <v>4</v>
      </c>
    </row>
    <row r="2" customFormat="false" ht="22.5" hidden="false" customHeight="true" outlineLevel="0" collapsed="false">
      <c r="A2" s="4" t="n">
        <v>1</v>
      </c>
      <c r="B2" s="5" t="n">
        <v>2717.2</v>
      </c>
      <c r="C2" s="5" t="n">
        <f aca="false">C3+C4+C6+C7+C8</f>
        <v>2411.7</v>
      </c>
      <c r="D2" s="6" t="n">
        <f aca="false">100/B2*C2</f>
        <v>88.756808479317</v>
      </c>
      <c r="E2" s="3" t="s">
        <v>5</v>
      </c>
      <c r="F2" s="3" t="s">
        <v>6</v>
      </c>
    </row>
    <row r="3" customFormat="false" ht="15" hidden="false" customHeight="false" outlineLevel="0" collapsed="false">
      <c r="A3" s="7" t="s">
        <v>7</v>
      </c>
      <c r="B3" s="3" t="n">
        <v>2490</v>
      </c>
      <c r="C3" s="3" t="n">
        <v>2337.9</v>
      </c>
      <c r="D3" s="3"/>
      <c r="E3" s="3"/>
      <c r="F3" s="3"/>
    </row>
    <row r="4" customFormat="false" ht="15" hidden="false" customHeight="true" outlineLevel="0" collapsed="false">
      <c r="A4" s="7" t="s">
        <v>8</v>
      </c>
      <c r="B4" s="3" t="n">
        <v>60</v>
      </c>
      <c r="C4" s="3" t="n">
        <v>50</v>
      </c>
      <c r="D4" s="3"/>
      <c r="E4" s="3"/>
      <c r="F4" s="3"/>
    </row>
    <row r="5" customFormat="false" ht="15" hidden="true" customHeight="false" outlineLevel="0" collapsed="false">
      <c r="A5" s="7"/>
      <c r="B5" s="3"/>
      <c r="C5" s="3"/>
      <c r="D5" s="3"/>
      <c r="E5" s="3"/>
      <c r="F5" s="3"/>
    </row>
    <row r="6" customFormat="false" ht="12.75" hidden="false" customHeight="true" outlineLevel="0" collapsed="false">
      <c r="A6" s="7" t="s">
        <v>9</v>
      </c>
      <c r="B6" s="3" t="n">
        <v>30</v>
      </c>
      <c r="C6" s="3" t="n">
        <v>0</v>
      </c>
      <c r="D6" s="3"/>
      <c r="E6" s="3"/>
      <c r="F6" s="3"/>
    </row>
    <row r="7" customFormat="false" ht="15" hidden="false" customHeight="false" outlineLevel="0" collapsed="false">
      <c r="A7" s="7" t="s">
        <v>10</v>
      </c>
      <c r="B7" s="3" t="n">
        <v>113.4</v>
      </c>
      <c r="C7" s="3" t="n">
        <v>0</v>
      </c>
      <c r="D7" s="3"/>
      <c r="E7" s="3"/>
      <c r="F7" s="3"/>
    </row>
    <row r="8" customFormat="false" ht="15" hidden="false" customHeight="false" outlineLevel="0" collapsed="false">
      <c r="A8" s="7" t="s">
        <v>11</v>
      </c>
      <c r="B8" s="3" t="n">
        <v>23.8</v>
      </c>
      <c r="C8" s="3" t="n">
        <v>23.8</v>
      </c>
      <c r="D8" s="3"/>
      <c r="E8" s="3"/>
      <c r="F8" s="3"/>
    </row>
    <row r="9" customFormat="false" ht="15" hidden="false" customHeight="false" outlineLevel="0" collapsed="false">
      <c r="A9" s="8" t="s">
        <v>12</v>
      </c>
      <c r="B9" s="5" t="n">
        <v>22.8</v>
      </c>
      <c r="C9" s="5" t="n">
        <v>22.8</v>
      </c>
      <c r="D9" s="3" t="n">
        <f aca="false">100/B9*C9</f>
        <v>100</v>
      </c>
      <c r="E9" s="3" t="s">
        <v>5</v>
      </c>
      <c r="F9" s="3" t="s">
        <v>13</v>
      </c>
    </row>
    <row r="10" customFormat="false" ht="15" hidden="false" customHeight="false" outlineLevel="0" collapsed="false">
      <c r="A10" s="7" t="s">
        <v>14</v>
      </c>
      <c r="B10" s="3" t="n">
        <v>22.8</v>
      </c>
      <c r="C10" s="3" t="n">
        <v>22.8</v>
      </c>
      <c r="D10" s="3"/>
      <c r="E10" s="3"/>
      <c r="F10" s="3"/>
    </row>
    <row r="11" customFormat="false" ht="15" hidden="false" customHeight="false" outlineLevel="0" collapsed="false">
      <c r="A11" s="7" t="s">
        <v>15</v>
      </c>
      <c r="B11" s="3" t="n">
        <v>0</v>
      </c>
      <c r="C11" s="3" t="n">
        <v>0</v>
      </c>
      <c r="D11" s="3"/>
      <c r="E11" s="3"/>
      <c r="F11" s="3"/>
    </row>
    <row r="12" customFormat="false" ht="15" hidden="false" customHeight="false" outlineLevel="0" collapsed="false">
      <c r="A12" s="8" t="s">
        <v>16</v>
      </c>
      <c r="B12" s="5" t="n">
        <v>0</v>
      </c>
      <c r="C12" s="5" t="n">
        <v>0</v>
      </c>
      <c r="D12" s="3"/>
      <c r="E12" s="3"/>
      <c r="F12" s="3"/>
    </row>
    <row r="13" customFormat="false" ht="15" hidden="false" customHeight="false" outlineLevel="0" collapsed="false">
      <c r="A13" s="7" t="s">
        <v>17</v>
      </c>
      <c r="B13" s="3" t="n">
        <v>0</v>
      </c>
      <c r="C13" s="3" t="n">
        <v>0</v>
      </c>
      <c r="D13" s="3"/>
      <c r="E13" s="3"/>
      <c r="F13" s="3"/>
    </row>
    <row r="14" customFormat="false" ht="15" hidden="false" customHeight="false" outlineLevel="0" collapsed="false">
      <c r="A14" s="7" t="s">
        <v>18</v>
      </c>
      <c r="B14" s="3" t="n">
        <v>0</v>
      </c>
      <c r="C14" s="3" t="n">
        <v>0</v>
      </c>
      <c r="D14" s="3"/>
      <c r="E14" s="3"/>
      <c r="F14" s="3"/>
    </row>
    <row r="15" customFormat="false" ht="15" hidden="false" customHeight="false" outlineLevel="0" collapsed="false">
      <c r="A15" s="7" t="s">
        <v>19</v>
      </c>
      <c r="B15" s="3" t="n">
        <v>0</v>
      </c>
      <c r="C15" s="3" t="n">
        <v>0</v>
      </c>
      <c r="D15" s="3"/>
      <c r="E15" s="3"/>
      <c r="F15" s="3"/>
    </row>
    <row r="16" customFormat="false" ht="15" hidden="false" customHeight="false" outlineLevel="0" collapsed="false">
      <c r="A16" s="8" t="s">
        <v>20</v>
      </c>
      <c r="B16" s="5" t="n">
        <v>409.4</v>
      </c>
      <c r="C16" s="5" t="n">
        <f aca="false">C17+C18+C19</f>
        <v>389.4</v>
      </c>
      <c r="D16" s="6" t="n">
        <f aca="false">100/B16*C16</f>
        <v>95.1148021494871</v>
      </c>
      <c r="E16" s="3" t="s">
        <v>5</v>
      </c>
      <c r="F16" s="3" t="s">
        <v>13</v>
      </c>
    </row>
    <row r="17" customFormat="false" ht="15" hidden="false" customHeight="false" outlineLevel="0" collapsed="false">
      <c r="A17" s="7" t="s">
        <v>21</v>
      </c>
      <c r="B17" s="3" t="n">
        <v>364.4</v>
      </c>
      <c r="C17" s="3" t="n">
        <v>364.2</v>
      </c>
      <c r="D17" s="3"/>
      <c r="E17" s="3"/>
      <c r="F17" s="3"/>
    </row>
    <row r="18" customFormat="false" ht="15" hidden="false" customHeight="false" outlineLevel="0" collapsed="false">
      <c r="A18" s="7" t="s">
        <v>22</v>
      </c>
      <c r="B18" s="3" t="n">
        <v>25</v>
      </c>
      <c r="C18" s="3" t="n">
        <v>7.8</v>
      </c>
      <c r="D18" s="3"/>
      <c r="E18" s="3"/>
      <c r="F18" s="3"/>
    </row>
    <row r="19" customFormat="false" ht="15" hidden="false" customHeight="false" outlineLevel="0" collapsed="false">
      <c r="A19" s="7" t="s">
        <v>23</v>
      </c>
      <c r="B19" s="3" t="n">
        <v>20</v>
      </c>
      <c r="C19" s="3" t="n">
        <v>17.4</v>
      </c>
      <c r="D19" s="3"/>
      <c r="E19" s="3"/>
      <c r="F19" s="3"/>
    </row>
    <row r="20" customFormat="false" ht="15" hidden="false" customHeight="false" outlineLevel="0" collapsed="false">
      <c r="A20" s="8" t="s">
        <v>24</v>
      </c>
      <c r="B20" s="5" t="n">
        <v>206.8</v>
      </c>
      <c r="C20" s="5" t="n">
        <f aca="false">C21+C22+C23</f>
        <v>181.6</v>
      </c>
      <c r="D20" s="6" t="n">
        <f aca="false">100/B20*C20</f>
        <v>87.8143133462283</v>
      </c>
      <c r="E20" s="3" t="s">
        <v>5</v>
      </c>
      <c r="F20" s="3" t="s">
        <v>13</v>
      </c>
    </row>
    <row r="21" customFormat="false" ht="15" hidden="false" customHeight="false" outlineLevel="0" collapsed="false">
      <c r="A21" s="7" t="s">
        <v>25</v>
      </c>
      <c r="B21" s="3" t="n">
        <v>161.8</v>
      </c>
      <c r="C21" s="3" t="n">
        <v>161.8</v>
      </c>
      <c r="D21" s="3"/>
      <c r="E21" s="3"/>
      <c r="F21" s="3"/>
    </row>
    <row r="22" customFormat="false" ht="15" hidden="false" customHeight="false" outlineLevel="0" collapsed="false">
      <c r="A22" s="7" t="s">
        <v>26</v>
      </c>
      <c r="B22" s="3" t="n">
        <v>25</v>
      </c>
      <c r="C22" s="3" t="n">
        <v>3.5</v>
      </c>
      <c r="D22" s="3"/>
      <c r="E22" s="3"/>
      <c r="F22" s="3"/>
    </row>
    <row r="23" customFormat="false" ht="15" hidden="false" customHeight="false" outlineLevel="0" collapsed="false">
      <c r="A23" s="7" t="s">
        <v>27</v>
      </c>
      <c r="B23" s="3" t="n">
        <v>20</v>
      </c>
      <c r="C23" s="3" t="n">
        <v>16.3</v>
      </c>
      <c r="D23" s="3"/>
      <c r="E23" s="3"/>
      <c r="F23" s="3"/>
    </row>
    <row r="24" customFormat="false" ht="15" hidden="false" customHeight="false" outlineLevel="0" collapsed="false">
      <c r="A24" s="8" t="s">
        <v>28</v>
      </c>
      <c r="B24" s="5" t="n">
        <v>0</v>
      </c>
      <c r="C24" s="5" t="n">
        <v>0</v>
      </c>
      <c r="D24" s="3"/>
      <c r="E24" s="3"/>
      <c r="F24" s="3"/>
    </row>
    <row r="25" customFormat="false" ht="15" hidden="false" customHeight="false" outlineLevel="0" collapsed="false">
      <c r="A25" s="8" t="s">
        <v>29</v>
      </c>
      <c r="B25" s="5" t="n">
        <v>50</v>
      </c>
      <c r="C25" s="5" t="n">
        <v>43.7</v>
      </c>
      <c r="D25" s="3" t="n">
        <f aca="false">100/B25*C25</f>
        <v>87.4</v>
      </c>
      <c r="E25" s="3" t="s">
        <v>5</v>
      </c>
      <c r="F25" s="3" t="s">
        <v>13</v>
      </c>
    </row>
    <row r="26" customFormat="false" ht="15" hidden="false" customHeight="false" outlineLevel="0" collapsed="false">
      <c r="A26" s="9"/>
      <c r="B26" s="10" t="n">
        <f aca="false">B2+B9+B12+B16+B20+B24+B25</f>
        <v>3406.2</v>
      </c>
      <c r="C26" s="10" t="n">
        <f aca="false">C2+C9+C12+C16+C20+C24+C25</f>
        <v>3049.2</v>
      </c>
      <c r="D26" s="11" t="n">
        <f aca="false">100/B26*C26</f>
        <v>89.5191122071517</v>
      </c>
      <c r="E26" s="3" t="s">
        <v>5</v>
      </c>
      <c r="F26" s="3"/>
    </row>
    <row r="27" customFormat="false" ht="15" hidden="false" customHeight="false" outlineLevel="0" collapsed="false">
      <c r="A27" s="12" t="s">
        <v>30</v>
      </c>
      <c r="B27" s="13" t="n">
        <v>0.89</v>
      </c>
    </row>
    <row r="28" customFormat="false" ht="18.75" hidden="false" customHeight="false" outlineLevel="0" collapsed="false">
      <c r="A28" s="14" t="s">
        <v>31</v>
      </c>
      <c r="B28" s="14"/>
      <c r="C28" s="14"/>
    </row>
    <row r="29" customFormat="false" ht="18.75" hidden="false" customHeight="false" outlineLevel="0" collapsed="false">
      <c r="A29" s="15" t="s">
        <v>32</v>
      </c>
      <c r="B29" s="15"/>
    </row>
    <row r="30" customFormat="false" ht="18.75" hidden="false" customHeight="false" outlineLevel="0" collapsed="false">
      <c r="A30" s="15" t="s">
        <v>33</v>
      </c>
      <c r="B30" s="15"/>
    </row>
    <row r="32" customFormat="false" ht="18.75" hidden="false" customHeight="false" outlineLevel="0" collapsed="false">
      <c r="A32" s="16" t="s">
        <v>34</v>
      </c>
      <c r="B32" s="16"/>
      <c r="C32" s="16"/>
      <c r="D32" s="16"/>
      <c r="E32" s="16"/>
      <c r="F32" s="16"/>
    </row>
    <row r="33" customFormat="false" ht="18.75" hidden="false" customHeight="false" outlineLevel="0" collapsed="false">
      <c r="A33" s="15" t="s">
        <v>35</v>
      </c>
      <c r="B33" s="15"/>
    </row>
    <row r="34" customFormat="false" ht="18.75" hidden="false" customHeight="false" outlineLevel="0" collapsed="false">
      <c r="A34" s="16" t="s">
        <v>36</v>
      </c>
      <c r="B34" s="16"/>
    </row>
    <row r="36" customFormat="false" ht="18.75" hidden="false" customHeight="false" outlineLevel="0" collapsed="false">
      <c r="A36" s="17" t="s">
        <v>37</v>
      </c>
      <c r="B36" s="17"/>
      <c r="C36" s="17"/>
      <c r="D36" s="17"/>
      <c r="E36" s="17"/>
      <c r="F36" s="17"/>
      <c r="G36" s="17"/>
      <c r="H36" s="17"/>
    </row>
    <row r="37" customFormat="false" ht="18.75" hidden="false" customHeight="false" outlineLevel="0" collapsed="false">
      <c r="A37" s="17" t="s">
        <v>38</v>
      </c>
      <c r="B37" s="17"/>
      <c r="C37" s="17"/>
    </row>
    <row r="38" customFormat="false" ht="18.75" hidden="false" customHeight="false" outlineLevel="0" collapsed="false">
      <c r="A38" s="17" t="s">
        <v>39</v>
      </c>
      <c r="B38" s="17"/>
      <c r="C38" s="17"/>
    </row>
    <row r="40" customFormat="false" ht="18.75" hidden="false" customHeight="false" outlineLevel="0" collapsed="false">
      <c r="A40" s="18" t="s">
        <v>40</v>
      </c>
      <c r="B40" s="19"/>
      <c r="C40" s="19"/>
      <c r="D40" s="19"/>
      <c r="E40" s="19"/>
      <c r="F40" s="19"/>
      <c r="G40" s="19"/>
      <c r="H40" s="19"/>
    </row>
    <row r="41" customFormat="false" ht="18.75" hidden="false" customHeight="false" outlineLevel="0" collapsed="false">
      <c r="A41" s="16" t="s">
        <v>41</v>
      </c>
      <c r="B41" s="16"/>
    </row>
    <row r="42" customFormat="false" ht="18.75" hidden="false" customHeight="false" outlineLevel="0" collapsed="false">
      <c r="A42" s="17" t="s">
        <v>42</v>
      </c>
      <c r="B42" s="17"/>
      <c r="C42" s="17"/>
      <c r="D42" s="19"/>
      <c r="E42" s="19"/>
    </row>
    <row r="44" customFormat="false" ht="18.75" hidden="false" customHeight="false" outlineLevel="0" collapsed="false">
      <c r="A44" s="18" t="s">
        <v>43</v>
      </c>
    </row>
    <row r="49" customFormat="false" ht="18.75" hidden="false" customHeight="false" outlineLevel="0" collapsed="false">
      <c r="A49" s="17" t="s">
        <v>44</v>
      </c>
      <c r="B49" s="17"/>
      <c r="C49" s="17"/>
    </row>
    <row r="51" customFormat="false" ht="18.75" hidden="false" customHeight="false" outlineLevel="0" collapsed="false">
      <c r="A51" s="18" t="s">
        <v>45</v>
      </c>
    </row>
    <row r="53" customFormat="false" ht="18.75" hidden="false" customHeight="false" outlineLevel="0" collapsed="false">
      <c r="A53" s="20" t="s">
        <v>46</v>
      </c>
      <c r="B53" s="20"/>
      <c r="C53" s="20"/>
    </row>
    <row r="54" customFormat="false" ht="18.75" hidden="false" customHeight="false" outlineLevel="0" collapsed="false">
      <c r="A54" s="20" t="s">
        <v>47</v>
      </c>
      <c r="B54" s="20"/>
      <c r="C54" s="20"/>
      <c r="D54" s="21" t="s">
        <v>48</v>
      </c>
      <c r="E54" s="21"/>
      <c r="F54" s="21"/>
    </row>
  </sheetData>
  <mergeCells count="12">
    <mergeCell ref="A28:C28"/>
    <mergeCell ref="A29:B29"/>
    <mergeCell ref="A30:B30"/>
    <mergeCell ref="A33:B33"/>
    <mergeCell ref="A36:H36"/>
    <mergeCell ref="A37:C37"/>
    <mergeCell ref="A38:C38"/>
    <mergeCell ref="A42:C42"/>
    <mergeCell ref="A49:C49"/>
    <mergeCell ref="A53:C53"/>
    <mergeCell ref="A54:C54"/>
    <mergeCell ref="D54:F5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/>
  <cols>
    <col collapsed="false" hidden="false" max="1" min="1" style="0" width="15.3813953488372"/>
    <col collapsed="false" hidden="false" max="2" min="2" style="0" width="12.4279069767442"/>
    <col collapsed="false" hidden="false" max="3" min="3" style="0" width="15.753488372093"/>
    <col collapsed="false" hidden="false" max="4" min="4" style="0" width="13.4139534883721"/>
    <col collapsed="false" hidden="false" max="5" min="5" style="0" width="8.86046511627907"/>
    <col collapsed="false" hidden="false" max="6" min="6" style="0" width="14.7674418604651"/>
    <col collapsed="false" hidden="false" max="1025" min="7" style="0" width="8.86046511627907"/>
  </cols>
  <sheetData>
    <row r="1" customFormat="false" ht="71.25" hidden="false" customHeight="true" outlineLevel="0" collapsed="false">
      <c r="A1" s="1" t="s">
        <v>49</v>
      </c>
      <c r="B1" s="1" t="s">
        <v>1</v>
      </c>
      <c r="C1" s="1" t="s">
        <v>2</v>
      </c>
      <c r="D1" s="2" t="s">
        <v>3</v>
      </c>
      <c r="E1" s="3"/>
      <c r="F1" s="1" t="s">
        <v>4</v>
      </c>
    </row>
    <row r="2" customFormat="false" ht="15" hidden="false" customHeight="false" outlineLevel="0" collapsed="false">
      <c r="A2" s="4" t="n">
        <v>1</v>
      </c>
      <c r="B2" s="5" t="n">
        <v>1782</v>
      </c>
      <c r="C2" s="5" t="n">
        <v>1731.7</v>
      </c>
      <c r="D2" s="6" t="n">
        <f aca="false">100/B2*C2</f>
        <v>97.1773288439955</v>
      </c>
      <c r="E2" s="3" t="s">
        <v>5</v>
      </c>
      <c r="F2" s="3" t="s">
        <v>50</v>
      </c>
    </row>
    <row r="3" customFormat="false" ht="15" hidden="false" customHeight="false" outlineLevel="0" collapsed="false">
      <c r="A3" s="8" t="s">
        <v>51</v>
      </c>
      <c r="B3" s="5" t="n">
        <v>3633.4</v>
      </c>
      <c r="C3" s="5" t="n">
        <v>3363.3</v>
      </c>
      <c r="D3" s="6" t="n">
        <f aca="false">100/B3*C3</f>
        <v>92.5661914460285</v>
      </c>
      <c r="E3" s="3" t="s">
        <v>5</v>
      </c>
      <c r="F3" s="3" t="s">
        <v>50</v>
      </c>
    </row>
    <row r="4" customFormat="false" ht="15" hidden="false" customHeight="false" outlineLevel="0" collapsed="false">
      <c r="A4" s="8" t="s">
        <v>16</v>
      </c>
      <c r="B4" s="5" t="n">
        <v>491.8</v>
      </c>
      <c r="C4" s="5" t="n">
        <v>271.8</v>
      </c>
      <c r="D4" s="6" t="n">
        <f aca="false">100/B4*C4</f>
        <v>55.2663684424563</v>
      </c>
      <c r="E4" s="3" t="s">
        <v>5</v>
      </c>
      <c r="F4" s="3" t="s">
        <v>50</v>
      </c>
    </row>
    <row r="5" customFormat="false" ht="15" hidden="false" customHeight="false" outlineLevel="0" collapsed="false">
      <c r="A5" s="8" t="s">
        <v>20</v>
      </c>
      <c r="B5" s="5" t="n">
        <v>2589.9</v>
      </c>
      <c r="C5" s="5" t="n">
        <v>2589.9</v>
      </c>
      <c r="D5" s="6" t="n">
        <f aca="false">100/B5*C5</f>
        <v>100</v>
      </c>
      <c r="E5" s="3" t="s">
        <v>5</v>
      </c>
      <c r="F5" s="3" t="s">
        <v>50</v>
      </c>
    </row>
    <row r="6" customFormat="false" ht="15" hidden="false" customHeight="false" outlineLevel="0" collapsed="false">
      <c r="A6" s="7" t="s">
        <v>52</v>
      </c>
      <c r="B6" s="22" t="n">
        <f aca="false">SUM(B2:B5)</f>
        <v>8497.1</v>
      </c>
      <c r="C6" s="22" t="n">
        <f aca="false">SUM(C2:C5)</f>
        <v>7956.7</v>
      </c>
      <c r="D6" s="6" t="n">
        <f aca="false">100/B6*C6</f>
        <v>93.6401831213002</v>
      </c>
      <c r="E6" s="3" t="s">
        <v>5</v>
      </c>
      <c r="F6" s="3"/>
    </row>
    <row r="7" customFormat="false" ht="15" hidden="false" customHeight="false" outlineLevel="0" collapsed="false">
      <c r="A7" s="23" t="s">
        <v>30</v>
      </c>
      <c r="B7" s="24" t="n">
        <v>0.94</v>
      </c>
      <c r="C7" s="25"/>
      <c r="D7" s="25"/>
      <c r="E7" s="25"/>
      <c r="F7" s="25"/>
    </row>
    <row r="8" customFormat="false" ht="18.75" hidden="false" customHeight="false" outlineLevel="0" collapsed="false">
      <c r="A8" s="14" t="s">
        <v>31</v>
      </c>
      <c r="B8" s="14"/>
      <c r="C8" s="14"/>
      <c r="F8" s="25"/>
    </row>
    <row r="9" customFormat="false" ht="18.75" hidden="false" customHeight="false" outlineLevel="0" collapsed="false">
      <c r="A9" s="15" t="s">
        <v>53</v>
      </c>
      <c r="B9" s="15"/>
      <c r="F9" s="25"/>
    </row>
    <row r="10" customFormat="false" ht="18.75" hidden="false" customHeight="false" outlineLevel="0" collapsed="false">
      <c r="A10" s="15" t="s">
        <v>54</v>
      </c>
      <c r="B10" s="15"/>
      <c r="F10" s="25"/>
    </row>
    <row r="11" customFormat="false" ht="15" hidden="false" customHeight="false" outlineLevel="0" collapsed="false">
      <c r="A11" s="26"/>
      <c r="B11" s="25"/>
      <c r="C11" s="25"/>
      <c r="D11" s="25"/>
      <c r="E11" s="25"/>
      <c r="F11" s="25"/>
    </row>
    <row r="12" customFormat="false" ht="18.75" hidden="false" customHeight="false" outlineLevel="0" collapsed="false">
      <c r="A12" s="16" t="s">
        <v>34</v>
      </c>
      <c r="B12" s="16"/>
      <c r="C12" s="16"/>
      <c r="D12" s="16"/>
      <c r="E12" s="16"/>
      <c r="F12" s="16"/>
    </row>
    <row r="13" customFormat="false" ht="18.75" hidden="false" customHeight="false" outlineLevel="0" collapsed="false">
      <c r="A13" s="15" t="s">
        <v>55</v>
      </c>
      <c r="B13" s="15"/>
    </row>
    <row r="14" customFormat="false" ht="18.75" hidden="false" customHeight="false" outlineLevel="0" collapsed="false">
      <c r="A14" s="16" t="s">
        <v>56</v>
      </c>
      <c r="B14" s="16"/>
    </row>
    <row r="15" customFormat="false" ht="15" hidden="false" customHeight="false" outlineLevel="0" collapsed="false">
      <c r="A15" s="26"/>
      <c r="B15" s="25"/>
      <c r="C15" s="25"/>
      <c r="D15" s="25"/>
      <c r="E15" s="25"/>
      <c r="F15" s="25"/>
    </row>
    <row r="16" customFormat="false" ht="18.75" hidden="false" customHeight="false" outlineLevel="0" collapsed="false">
      <c r="A16" s="17" t="s">
        <v>37</v>
      </c>
      <c r="B16" s="17"/>
      <c r="C16" s="17"/>
      <c r="D16" s="17"/>
      <c r="E16" s="17"/>
      <c r="F16" s="17"/>
      <c r="G16" s="17"/>
      <c r="H16" s="17"/>
    </row>
    <row r="17" customFormat="false" ht="18.75" hidden="false" customHeight="false" outlineLevel="0" collapsed="false">
      <c r="A17" s="17" t="s">
        <v>38</v>
      </c>
      <c r="B17" s="17"/>
      <c r="C17" s="17"/>
    </row>
    <row r="18" customFormat="false" ht="18.75" hidden="false" customHeight="false" outlineLevel="0" collapsed="false">
      <c r="A18" s="17" t="s">
        <v>57</v>
      </c>
      <c r="B18" s="17"/>
      <c r="C18" s="17"/>
    </row>
    <row r="19" customFormat="false" ht="15" hidden="false" customHeight="false" outlineLevel="0" collapsed="false">
      <c r="A19" s="26"/>
      <c r="B19" s="25"/>
      <c r="C19" s="25"/>
      <c r="D19" s="25"/>
      <c r="E19" s="25"/>
      <c r="F19" s="25"/>
    </row>
    <row r="20" customFormat="false" ht="18.75" hidden="false" customHeight="false" outlineLevel="0" collapsed="false">
      <c r="A20" s="18" t="s">
        <v>40</v>
      </c>
      <c r="B20" s="19"/>
      <c r="C20" s="19"/>
      <c r="D20" s="19"/>
      <c r="E20" s="19"/>
      <c r="F20" s="19"/>
    </row>
    <row r="21" customFormat="false" ht="18.75" hidden="false" customHeight="false" outlineLevel="0" collapsed="false">
      <c r="A21" s="16" t="s">
        <v>41</v>
      </c>
      <c r="B21" s="16"/>
    </row>
    <row r="22" customFormat="false" ht="18.75" hidden="false" customHeight="false" outlineLevel="0" collapsed="false">
      <c r="A22" s="17" t="s">
        <v>58</v>
      </c>
      <c r="B22" s="17"/>
      <c r="C22" s="17"/>
      <c r="D22" s="19"/>
      <c r="E22" s="19"/>
    </row>
    <row r="23" customFormat="false" ht="15" hidden="false" customHeight="false" outlineLevel="0" collapsed="false">
      <c r="A23" s="26"/>
      <c r="B23" s="25"/>
      <c r="C23" s="25"/>
      <c r="D23" s="25"/>
      <c r="E23" s="25"/>
      <c r="F23" s="25"/>
    </row>
    <row r="24" customFormat="false" ht="18.75" hidden="false" customHeight="false" outlineLevel="0" collapsed="false">
      <c r="A24" s="18" t="s">
        <v>43</v>
      </c>
    </row>
    <row r="29" customFormat="false" ht="18.75" hidden="false" customHeight="false" outlineLevel="0" collapsed="false">
      <c r="A29" s="17" t="s">
        <v>44</v>
      </c>
      <c r="B29" s="17"/>
      <c r="C29" s="17"/>
    </row>
    <row r="31" customFormat="false" ht="18.75" hidden="false" customHeight="false" outlineLevel="0" collapsed="false">
      <c r="A31" s="18" t="s">
        <v>45</v>
      </c>
    </row>
    <row r="33" customFormat="false" ht="18.75" hidden="false" customHeight="false" outlineLevel="0" collapsed="false">
      <c r="A33" s="20" t="s">
        <v>46</v>
      </c>
      <c r="B33" s="20"/>
      <c r="C33" s="20"/>
    </row>
    <row r="34" customFormat="false" ht="18.75" hidden="false" customHeight="false" outlineLevel="0" collapsed="false">
      <c r="A34" s="20" t="s">
        <v>59</v>
      </c>
      <c r="B34" s="20"/>
      <c r="C34" s="20"/>
    </row>
    <row r="36" customFormat="false" ht="15" hidden="false" customHeight="false" outlineLevel="0" collapsed="false">
      <c r="D36" s="21" t="s">
        <v>60</v>
      </c>
      <c r="E36" s="21"/>
      <c r="F36" s="21"/>
    </row>
  </sheetData>
  <mergeCells count="12">
    <mergeCell ref="A8:C8"/>
    <mergeCell ref="A9:B9"/>
    <mergeCell ref="A10:B10"/>
    <mergeCell ref="A13:B13"/>
    <mergeCell ref="A16:H16"/>
    <mergeCell ref="A17:C17"/>
    <mergeCell ref="A18:C18"/>
    <mergeCell ref="A22:C22"/>
    <mergeCell ref="A29:C29"/>
    <mergeCell ref="A33:C33"/>
    <mergeCell ref="A34:C34"/>
    <mergeCell ref="D36:F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RowHeight="15"/>
  <cols>
    <col collapsed="false" hidden="false" max="1" min="1" style="0" width="26.4604651162791"/>
    <col collapsed="false" hidden="false" max="2" min="2" style="0" width="16.8604651162791"/>
    <col collapsed="false" hidden="false" max="3" min="3" style="0" width="15.1348837209302"/>
    <col collapsed="false" hidden="false" max="4" min="4" style="0" width="14.2744186046512"/>
    <col collapsed="false" hidden="false" max="6" min="5" style="0" width="13.5348837209302"/>
    <col collapsed="false" hidden="false" max="1025" min="7" style="0" width="8.86046511627907"/>
  </cols>
  <sheetData>
    <row r="1" customFormat="false" ht="73.5" hidden="false" customHeight="true" outlineLevel="0" collapsed="false">
      <c r="A1" s="1" t="s">
        <v>61</v>
      </c>
      <c r="B1" s="1" t="s">
        <v>62</v>
      </c>
      <c r="C1" s="1" t="s">
        <v>63</v>
      </c>
      <c r="D1" s="1" t="s">
        <v>64</v>
      </c>
      <c r="E1" s="27" t="s">
        <v>65</v>
      </c>
      <c r="F1" s="27" t="s">
        <v>66</v>
      </c>
      <c r="G1" s="27" t="s">
        <v>67</v>
      </c>
      <c r="H1" s="28" t="s">
        <v>68</v>
      </c>
      <c r="I1" s="28" t="s">
        <v>69</v>
      </c>
      <c r="J1" s="28" t="s">
        <v>70</v>
      </c>
      <c r="K1" s="29" t="s">
        <v>71</v>
      </c>
      <c r="L1" s="28" t="s">
        <v>72</v>
      </c>
      <c r="M1" s="28" t="s">
        <v>73</v>
      </c>
    </row>
    <row r="2" customFormat="false" ht="15" hidden="false" customHeight="false" outlineLevel="0" collapsed="false">
      <c r="A2" s="3" t="s">
        <v>74</v>
      </c>
      <c r="B2" s="30" t="n">
        <v>1</v>
      </c>
      <c r="C2" s="30" t="n">
        <v>0.8</v>
      </c>
      <c r="D2" s="31" t="n">
        <v>0</v>
      </c>
      <c r="E2" s="32" t="n">
        <v>396.8</v>
      </c>
      <c r="F2" s="33" t="n">
        <v>550</v>
      </c>
      <c r="G2" s="34" t="n">
        <f aca="false">E2/E4</f>
        <v>0.011026571592128</v>
      </c>
      <c r="H2" s="35" t="n">
        <f aca="false">E2/F2</f>
        <v>0.721454545454545</v>
      </c>
      <c r="I2" s="30" t="n">
        <v>0.8</v>
      </c>
      <c r="J2" s="35" t="n">
        <f aca="false">I2/H2</f>
        <v>1.10887096774194</v>
      </c>
      <c r="K2" s="3" t="n">
        <f aca="false">D2/C2</f>
        <v>0</v>
      </c>
      <c r="L2" s="3" t="n">
        <f aca="false">K2/B2</f>
        <v>0</v>
      </c>
      <c r="M2" s="3" t="n">
        <f aca="false">L2*J2</f>
        <v>0</v>
      </c>
    </row>
    <row r="3" customFormat="false" ht="30" hidden="false" customHeight="false" outlineLevel="0" collapsed="false">
      <c r="A3" s="36" t="s">
        <v>75</v>
      </c>
      <c r="B3" s="30" t="n">
        <v>1</v>
      </c>
      <c r="C3" s="30" t="n">
        <v>0.2</v>
      </c>
      <c r="D3" s="30" t="n">
        <v>0.35</v>
      </c>
      <c r="E3" s="37" t="n">
        <v>35589</v>
      </c>
      <c r="F3" s="33" t="n">
        <v>36046.6</v>
      </c>
      <c r="G3" s="34" t="n">
        <f aca="false">E3/E4</f>
        <v>0.988973428407872</v>
      </c>
      <c r="H3" s="35" t="n">
        <f aca="false">E3/F3</f>
        <v>0.987305321445019</v>
      </c>
      <c r="I3" s="35" t="n">
        <v>1</v>
      </c>
      <c r="J3" s="35" t="n">
        <f aca="false">I3/H3</f>
        <v>1.01285790553261</v>
      </c>
      <c r="K3" s="3" t="n">
        <f aca="false">D3/C3</f>
        <v>1.75</v>
      </c>
      <c r="L3" s="3" t="n">
        <v>1</v>
      </c>
      <c r="M3" s="38" t="n">
        <f aca="false">L3*J3</f>
        <v>1.01285790553261</v>
      </c>
    </row>
    <row r="4" customFormat="false" ht="15" hidden="false" customHeight="false" outlineLevel="0" collapsed="false">
      <c r="A4" s="39" t="s">
        <v>52</v>
      </c>
      <c r="B4" s="30" t="n">
        <f aca="false">SUM(B2:B3)</f>
        <v>2</v>
      </c>
      <c r="C4" s="30" t="n">
        <f aca="false">SUM(C2:C3)</f>
        <v>1</v>
      </c>
      <c r="D4" s="30" t="n">
        <f aca="false">SUM(D2:D3)</f>
        <v>0.35</v>
      </c>
      <c r="E4" s="40" t="n">
        <f aca="false">SUM(E2:E3)</f>
        <v>35985.8</v>
      </c>
      <c r="F4" s="31" t="n">
        <f aca="false">SUM(F2:F3)</f>
        <v>36596.6</v>
      </c>
      <c r="G4" s="41" t="n">
        <f aca="false">SUM(G2:G3)</f>
        <v>1</v>
      </c>
      <c r="H4" s="35" t="n">
        <f aca="false">SUM(H2:H3)</f>
        <v>1.70875986689956</v>
      </c>
      <c r="I4" s="35"/>
      <c r="J4" s="35"/>
      <c r="K4" s="38"/>
      <c r="L4" s="38"/>
      <c r="M4" s="41" t="n">
        <f aca="false">SUM(M2:M3)</f>
        <v>1.01285790553261</v>
      </c>
    </row>
    <row r="5" customFormat="false" ht="15" hidden="false" customHeight="false" outlineLevel="0" collapsed="false">
      <c r="A5" s="3"/>
      <c r="B5" s="3"/>
      <c r="C5" s="3"/>
      <c r="D5" s="3"/>
      <c r="E5" s="3"/>
    </row>
    <row r="7" customFormat="false" ht="18.75" hidden="false" customHeight="false" outlineLevel="0" collapsed="false">
      <c r="A7" s="15" t="s">
        <v>76</v>
      </c>
      <c r="B7" s="15"/>
      <c r="C7" s="15"/>
      <c r="D7" s="15"/>
      <c r="E7" s="15"/>
    </row>
    <row r="9" customFormat="false" ht="18.75" hidden="false" customHeight="false" outlineLevel="0" collapsed="false">
      <c r="A9" s="15" t="s">
        <v>77</v>
      </c>
      <c r="B9" s="15"/>
    </row>
    <row r="10" customFormat="false" ht="18.75" hidden="false" customHeight="false" outlineLevel="0" collapsed="false">
      <c r="A10" s="15" t="s">
        <v>78</v>
      </c>
      <c r="B10" s="15"/>
    </row>
    <row r="11" customFormat="false" ht="18.75" hidden="false" customHeight="false" outlineLevel="0" collapsed="false">
      <c r="A11" s="15" t="s">
        <v>79</v>
      </c>
      <c r="B11" s="15"/>
    </row>
    <row r="12" customFormat="false" ht="18.75" hidden="false" customHeight="false" outlineLevel="0" collapsed="false">
      <c r="A12" s="17" t="s">
        <v>80</v>
      </c>
      <c r="B12" s="17"/>
      <c r="C12" s="17"/>
      <c r="D12" s="17"/>
    </row>
    <row r="17" customFormat="false" ht="18.75" hidden="false" customHeight="false" outlineLevel="0" collapsed="false">
      <c r="A17" s="17" t="s">
        <v>81</v>
      </c>
      <c r="B17" s="17"/>
    </row>
    <row r="19" customFormat="false" ht="18.75" hidden="false" customHeight="false" outlineLevel="0" collapsed="false">
      <c r="A19" s="17" t="s">
        <v>82</v>
      </c>
      <c r="B19" s="17"/>
      <c r="C19" s="17"/>
      <c r="D19" s="17"/>
    </row>
    <row r="22" customFormat="false" ht="15" hidden="false" customHeight="false" outlineLevel="0" collapsed="false">
      <c r="C22" s="0" t="s">
        <v>83</v>
      </c>
    </row>
    <row r="25" customFormat="false" ht="18.75" hidden="false" customHeight="false" outlineLevel="0" collapsed="false">
      <c r="A25" s="18" t="s">
        <v>84</v>
      </c>
    </row>
    <row r="27" customFormat="false" ht="15" hidden="false" customHeight="false" outlineLevel="0" collapsed="false">
      <c r="A27" s="42" t="n">
        <v>0.25</v>
      </c>
      <c r="B27" s="42" t="n">
        <v>0.505</v>
      </c>
      <c r="C27" s="42" t="n">
        <f aca="false">A27+B27</f>
        <v>0.755</v>
      </c>
    </row>
  </sheetData>
  <mergeCells count="7">
    <mergeCell ref="A7:E7"/>
    <mergeCell ref="A9:B9"/>
    <mergeCell ref="A10:B10"/>
    <mergeCell ref="A11:B11"/>
    <mergeCell ref="A12:D12"/>
    <mergeCell ref="A17:B17"/>
    <mergeCell ref="A19:D19"/>
  </mergeCells>
  <printOptions headings="false" gridLines="false" gridLinesSet="true" horizontalCentered="false" verticalCentered="false"/>
  <pageMargins left="0.708333333333333" right="0.511805555555555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language>ru-RU</dc:language>
  <dcterms:modified xsi:type="dcterms:W3CDTF">2017-04-14T10:20:48Z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