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2" i="1"/>
  <c r="H113"/>
  <c r="H111"/>
  <c r="H104"/>
  <c r="H97"/>
  <c r="H95"/>
  <c r="H84"/>
  <c r="H82"/>
  <c r="H80"/>
  <c r="H77"/>
  <c r="H73"/>
  <c r="H68"/>
  <c r="H66"/>
  <c r="H61"/>
  <c r="H59"/>
  <c r="H54"/>
  <c r="H52"/>
  <c r="H50"/>
  <c r="H46"/>
  <c r="H43"/>
  <c r="H41"/>
  <c r="H39"/>
  <c r="H37"/>
  <c r="I36"/>
  <c r="I34"/>
  <c r="I32"/>
  <c r="I30"/>
  <c r="I26"/>
  <c r="I24"/>
  <c r="H33"/>
  <c r="H31"/>
  <c r="H27"/>
  <c r="H25"/>
  <c r="H22"/>
  <c r="H19"/>
  <c r="H17"/>
  <c r="H15"/>
  <c r="H13"/>
  <c r="H8"/>
  <c r="G13"/>
  <c r="I62"/>
  <c r="G25"/>
  <c r="G22"/>
  <c r="H10"/>
  <c r="G10"/>
  <c r="G8"/>
  <c r="B42" l="1"/>
  <c r="D70"/>
  <c r="C62"/>
  <c r="C41"/>
  <c r="C39"/>
  <c r="C37"/>
  <c r="D40"/>
  <c r="D38"/>
  <c r="D36"/>
  <c r="D34"/>
  <c r="D32"/>
  <c r="D30"/>
  <c r="D26"/>
  <c r="D24"/>
  <c r="C35"/>
  <c r="C33"/>
  <c r="C31"/>
  <c r="C27"/>
  <c r="C25"/>
  <c r="H118"/>
  <c r="H106"/>
  <c r="H102"/>
  <c r="I70"/>
  <c r="H56"/>
  <c r="H35"/>
  <c r="C118" l="1"/>
  <c r="B118"/>
  <c r="I117"/>
  <c r="D117"/>
  <c r="I116"/>
  <c r="D116"/>
  <c r="D114"/>
  <c r="C113"/>
  <c r="B113"/>
  <c r="I112"/>
  <c r="D112"/>
  <c r="C111"/>
  <c r="B111"/>
  <c r="I110"/>
  <c r="D110"/>
  <c r="H108"/>
  <c r="C108"/>
  <c r="B108"/>
  <c r="I107"/>
  <c r="D107"/>
  <c r="C106"/>
  <c r="B106"/>
  <c r="I105"/>
  <c r="D105"/>
  <c r="C104"/>
  <c r="B104"/>
  <c r="I103"/>
  <c r="D103"/>
  <c r="C102"/>
  <c r="B102"/>
  <c r="I101"/>
  <c r="D101"/>
  <c r="C97"/>
  <c r="B97"/>
  <c r="I96"/>
  <c r="D96"/>
  <c r="C95"/>
  <c r="B95"/>
  <c r="I94"/>
  <c r="D94"/>
  <c r="I90"/>
  <c r="D90"/>
  <c r="I88"/>
  <c r="I86"/>
  <c r="D86"/>
  <c r="C84"/>
  <c r="B84"/>
  <c r="I83"/>
  <c r="D83"/>
  <c r="C82"/>
  <c r="B82"/>
  <c r="I81"/>
  <c r="D81"/>
  <c r="C80"/>
  <c r="B80"/>
  <c r="I79"/>
  <c r="D79"/>
  <c r="C77"/>
  <c r="B77"/>
  <c r="I76"/>
  <c r="D76"/>
  <c r="C68"/>
  <c r="B68"/>
  <c r="I67"/>
  <c r="D67"/>
  <c r="C66"/>
  <c r="B66"/>
  <c r="I65"/>
  <c r="D65"/>
  <c r="C61"/>
  <c r="B61"/>
  <c r="I60"/>
  <c r="D60"/>
  <c r="C59"/>
  <c r="I58"/>
  <c r="D58"/>
  <c r="C56"/>
  <c r="B56"/>
  <c r="I55"/>
  <c r="D55"/>
  <c r="C54"/>
  <c r="B54"/>
  <c r="I53"/>
  <c r="D53"/>
  <c r="C52"/>
  <c r="B52"/>
  <c r="I51"/>
  <c r="D51"/>
  <c r="C50"/>
  <c r="B50"/>
  <c r="I49"/>
  <c r="D49"/>
  <c r="B46"/>
  <c r="I45"/>
  <c r="C43"/>
  <c r="B43"/>
  <c r="B39"/>
  <c r="B37"/>
  <c r="B35"/>
  <c r="B33"/>
  <c r="B31"/>
  <c r="B27"/>
  <c r="B25"/>
  <c r="C22"/>
  <c r="B22"/>
  <c r="I21"/>
  <c r="D21"/>
  <c r="C19"/>
  <c r="B19"/>
  <c r="I18"/>
  <c r="D18"/>
  <c r="C17"/>
  <c r="B17"/>
  <c r="I16"/>
  <c r="D16"/>
  <c r="I14"/>
  <c r="D14"/>
  <c r="C13"/>
  <c r="B13"/>
  <c r="I12"/>
  <c r="D12"/>
  <c r="C10"/>
  <c r="B10"/>
  <c r="I9"/>
  <c r="D9"/>
  <c r="C8"/>
  <c r="B8"/>
  <c r="I7"/>
  <c r="D7"/>
  <c r="D62" l="1"/>
  <c r="D42"/>
  <c r="I42"/>
</calcChain>
</file>

<file path=xl/sharedStrings.xml><?xml version="1.0" encoding="utf-8"?>
<sst xmlns="http://schemas.openxmlformats.org/spreadsheetml/2006/main" count="306" uniqueCount="88">
  <si>
    <t>Информация</t>
  </si>
  <si>
    <t xml:space="preserve">Показатель, </t>
  </si>
  <si>
    <t>единица измерения</t>
  </si>
  <si>
    <t>план</t>
  </si>
  <si>
    <t>отчет</t>
  </si>
  <si>
    <t>% выполнения</t>
  </si>
  <si>
    <t>Промышленная деятельность</t>
  </si>
  <si>
    <t xml:space="preserve">   в % к предыдущему году</t>
  </si>
  <si>
    <t>х</t>
  </si>
  <si>
    <t>Производство основных видов продукции</t>
  </si>
  <si>
    <t>Кирпич  млн.штук усл.кирп.</t>
  </si>
  <si>
    <t>Сельское хозяйство</t>
  </si>
  <si>
    <t>Объем сельскохозяйственной продукции во всех категориях хозяйств, тыс.руб.</t>
  </si>
  <si>
    <t xml:space="preserve">   в % к предыдущему году (ИФО,%)</t>
  </si>
  <si>
    <t>Производство основных видов сельскохозяйственной продукции:</t>
  </si>
  <si>
    <t xml:space="preserve"> Зерно ( в весе после доработки)тыс.тонн </t>
  </si>
  <si>
    <t>Кукуруза, тыс.тонн</t>
  </si>
  <si>
    <t>Сахарная свекла, тыс.тонн</t>
  </si>
  <si>
    <t>Подсолнечник, тыс.тонн</t>
  </si>
  <si>
    <t>Соя, тыс.тонн</t>
  </si>
  <si>
    <t>Картофель,тыс.тонн</t>
  </si>
  <si>
    <t>Овощи, тыс.тонн</t>
  </si>
  <si>
    <t>Плоды и ягоды- всего, тыс.тонн</t>
  </si>
  <si>
    <t>Скот и птица (в живом весе), тыс.тонн</t>
  </si>
  <si>
    <t>из них:</t>
  </si>
  <si>
    <t>в сельскохозяйственных организациях, тыс.тонн</t>
  </si>
  <si>
    <t>в крестьянских (фермерских) хозяйствах</t>
  </si>
  <si>
    <t>в личных подсобных хозяйствах</t>
  </si>
  <si>
    <t>Молоко, тыс.тонн</t>
  </si>
  <si>
    <t>Яйца, млн.штук</t>
  </si>
  <si>
    <t>Численность поголовья крупного рогатого скота на конец года во всех категориях хозяйств, голов</t>
  </si>
  <si>
    <t>из общего поголовья крупного рогатого скота- коровы, голов</t>
  </si>
  <si>
    <t>Численность поголовья свиней, овец и коз на конец года во всех категориях хозяйств, голов:</t>
  </si>
  <si>
    <t>свиньи</t>
  </si>
  <si>
    <t>овцы и козы</t>
  </si>
  <si>
    <t>Численность поголовья птицы, тыс.голов</t>
  </si>
  <si>
    <t>Инвестиции</t>
  </si>
  <si>
    <t>Объем инвестиций в основной капитал за счет всех источников финансирования, тыс.рублей (по крупным и средним организациям), в ценах соответствующих лет</t>
  </si>
  <si>
    <t>в % к предыдущему году в сопоставимых ценах</t>
  </si>
  <si>
    <t>Транспортный комплекс</t>
  </si>
  <si>
    <t>в % к предыдущему году в действующих ценах</t>
  </si>
  <si>
    <t>Рынки товаров и услуг</t>
  </si>
  <si>
    <t>Малое предпринимательство</t>
  </si>
  <si>
    <t>Количество субъектов малого предпринимательства в расчете на 1000 человек населения, ед.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</si>
  <si>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организаций, %</t>
  </si>
  <si>
    <t>Общий объем расходов муниципального бюджета (муниципальный район, городской округ) на развитие и поддержку малого предпринимательства в расчете на 1 малое предприятие (в рамках муниципальной целевой программы), руб.</t>
  </si>
  <si>
    <t>Финансы</t>
  </si>
  <si>
    <t>Прибыль (убыток) – сальдо, млн.руб.</t>
  </si>
  <si>
    <t>в % к предыдущему году</t>
  </si>
  <si>
    <t>в том числе прибыль прибыльных предприятий, млн.руб.</t>
  </si>
  <si>
    <t>Убытки по всем видам деятельности, млн.руб.</t>
  </si>
  <si>
    <t>Уровень жизни населения</t>
  </si>
  <si>
    <t>Среднегодовая численность постоянного населения (на конец года) – всего, тыс.чел.</t>
  </si>
  <si>
    <t>Численность занятых в экономике, тыс.чел.</t>
  </si>
  <si>
    <t>Численность экономически активного населения, тыс.чел.</t>
  </si>
  <si>
    <t>Численность зарегистрированных безработных, чел.</t>
  </si>
  <si>
    <t>Уровень регистрируемой безработицы, в % к экономически активному населению</t>
  </si>
  <si>
    <t>Номинальная начисленная среднемесячная заработная плата, тыс.руб.</t>
  </si>
  <si>
    <t xml:space="preserve">Среднемесячные доходы занятых в ЛПХ, тыс.руб.среднемесячная заработная плата, </t>
  </si>
  <si>
    <t>Социальная инфраструктура</t>
  </si>
  <si>
    <t>Количество мест в дошкольных образовательных учреждениях, чел.</t>
  </si>
  <si>
    <t>Ввод в эксплуатацию, тыс.кв.метров общей площади</t>
  </si>
  <si>
    <t>Виноград - всего, тыс.тонн</t>
  </si>
  <si>
    <t>Обрабатывающие производства, млн.руб.</t>
  </si>
  <si>
    <t>Объем сельскохозяйственной продукции во всех категориях хозяйств, млн.руб.</t>
  </si>
  <si>
    <t>2016 год</t>
  </si>
  <si>
    <t>Производство и распределение электроэнергии, газа и воды, млн.руб.</t>
  </si>
  <si>
    <t>Производство и распределение электроэнергии, газа и воды, млн.руб</t>
  </si>
  <si>
    <t xml:space="preserve"> Мука, тыс.тонн.</t>
  </si>
  <si>
    <t>Хлебобулочные изделия,тыс.тонн.</t>
  </si>
  <si>
    <t>Мясо, тыс.тонн</t>
  </si>
  <si>
    <t>0,006</t>
  </si>
  <si>
    <t>Молоко, тыс.тонн, в том числе:</t>
  </si>
  <si>
    <r>
      <t xml:space="preserve">Численность поголовья крупного рогатого скота </t>
    </r>
    <r>
      <rPr>
        <sz val="14"/>
        <color rgb="FFFF0000"/>
        <rFont val="Times New Roman"/>
        <family val="1"/>
        <charset val="204"/>
      </rPr>
      <t>на конец год</t>
    </r>
    <r>
      <rPr>
        <sz val="14"/>
        <color theme="1"/>
        <rFont val="Times New Roman"/>
        <family val="1"/>
        <charset val="204"/>
      </rPr>
      <t>а во всех категориях хозяйств, голов</t>
    </r>
  </si>
  <si>
    <t>Объем инвестиций в основной капитал за счет всех источников финансирования,  (по крупным и средним организациям), в ценах соответствующих лет, тыс.рублей</t>
  </si>
  <si>
    <t>Объем услуг крупных и средних предприятий транспорта – всего, млн.руб.</t>
  </si>
  <si>
    <t>Оборот розничной торговли, млн.руб. в ценах соответствующих лет</t>
  </si>
  <si>
    <t>Оборот общественного питания, млн.руб. в ценах соответствующих лет</t>
  </si>
  <si>
    <t>Объем платных услуг населению, млн.руб. в ценах соответствующих лет</t>
  </si>
  <si>
    <t xml:space="preserve">                        </t>
  </si>
  <si>
    <t>x</t>
  </si>
  <si>
    <t>Фонд оплаты труда,млн.руб.</t>
  </si>
  <si>
    <t xml:space="preserve">«О выполнении индикативного плана социально-экономического развития Кавказского сельского поселения  Кавказского района на 2016 год» </t>
  </si>
  <si>
    <t xml:space="preserve">«О выполнении индикативного плана социально-экономического развития Кавказского сельского поселения Кавказского района на 2017 год» </t>
  </si>
  <si>
    <t>2017 год</t>
  </si>
  <si>
    <t>13,66</t>
  </si>
  <si>
    <t>Хлебобулочные изделия, тонн.</t>
  </si>
  <si>
    <t>17,3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</si>
</sst>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2" borderId="0" xfId="0" applyFill="1"/>
    <xf numFmtId="0" fontId="6" fillId="0" borderId="7" xfId="0" applyFont="1" applyBorder="1" applyAlignment="1">
      <alignment horizontal="center" wrapText="1"/>
    </xf>
    <xf numFmtId="0" fontId="8" fillId="0" borderId="0" xfId="0" applyFont="1"/>
    <xf numFmtId="164" fontId="6" fillId="0" borderId="7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justify" vertical="center" wrapText="1"/>
    </xf>
    <xf numFmtId="164" fontId="3" fillId="0" borderId="15" xfId="0" applyNumberFormat="1" applyFont="1" applyBorder="1" applyAlignment="1">
      <alignment horizontal="center" wrapText="1"/>
    </xf>
    <xf numFmtId="164" fontId="5" fillId="0" borderId="16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3" fontId="6" fillId="0" borderId="7" xfId="0" applyNumberFormat="1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164" fontId="5" fillId="3" borderId="7" xfId="0" applyNumberFormat="1" applyFont="1" applyFill="1" applyBorder="1" applyAlignment="1">
      <alignment horizontal="center" wrapText="1"/>
    </xf>
    <xf numFmtId="164" fontId="3" fillId="3" borderId="15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4" fontId="5" fillId="3" borderId="7" xfId="0" applyNumberFormat="1" applyFont="1" applyFill="1" applyBorder="1" applyAlignment="1">
      <alignment horizontal="center" wrapText="1"/>
    </xf>
    <xf numFmtId="164" fontId="5" fillId="3" borderId="16" xfId="0" applyNumberFormat="1" applyFont="1" applyFill="1" applyBorder="1" applyAlignment="1">
      <alignment horizontal="center" wrapText="1"/>
    </xf>
    <xf numFmtId="3" fontId="4" fillId="3" borderId="7" xfId="0" applyNumberFormat="1" applyFont="1" applyFill="1" applyBorder="1" applyAlignment="1">
      <alignment horizontal="center" wrapText="1"/>
    </xf>
    <xf numFmtId="164" fontId="6" fillId="3" borderId="7" xfId="0" applyNumberFormat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justify" vertical="center" wrapText="1"/>
    </xf>
    <xf numFmtId="164" fontId="3" fillId="3" borderId="18" xfId="0" applyNumberFormat="1" applyFont="1" applyFill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wrapText="1"/>
    </xf>
    <xf numFmtId="1" fontId="4" fillId="3" borderId="7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justify" vertical="center"/>
    </xf>
    <xf numFmtId="0" fontId="3" fillId="0" borderId="18" xfId="0" applyFont="1" applyBorder="1" applyAlignment="1">
      <alignment horizontal="center"/>
    </xf>
    <xf numFmtId="0" fontId="3" fillId="0" borderId="27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164" fontId="4" fillId="0" borderId="16" xfId="0" applyNumberFormat="1" applyFont="1" applyBorder="1" applyAlignment="1">
      <alignment horizontal="center" wrapText="1"/>
    </xf>
    <xf numFmtId="0" fontId="3" fillId="3" borderId="14" xfId="0" applyFont="1" applyFill="1" applyBorder="1" applyAlignment="1">
      <alignment horizontal="justify" vertical="center" wrapText="1"/>
    </xf>
    <xf numFmtId="164" fontId="4" fillId="3" borderId="16" xfId="0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49" fontId="5" fillId="3" borderId="7" xfId="0" applyNumberFormat="1" applyFont="1" applyFill="1" applyBorder="1" applyAlignment="1">
      <alignment horizontal="center" wrapText="1"/>
    </xf>
    <xf numFmtId="0" fontId="9" fillId="0" borderId="0" xfId="0" applyFont="1"/>
    <xf numFmtId="4" fontId="5" fillId="0" borderId="7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center" wrapText="1"/>
    </xf>
    <xf numFmtId="0" fontId="5" fillId="3" borderId="18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wrapText="1"/>
    </xf>
    <xf numFmtId="164" fontId="3" fillId="0" borderId="22" xfId="0" applyNumberFormat="1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wrapText="1"/>
    </xf>
    <xf numFmtId="164" fontId="3" fillId="0" borderId="24" xfId="0" applyNumberFormat="1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/>
    <xf numFmtId="0" fontId="1" fillId="0" borderId="0" xfId="0" applyFont="1"/>
    <xf numFmtId="0" fontId="5" fillId="0" borderId="2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164" fontId="3" fillId="3" borderId="22" xfId="0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164" fontId="4" fillId="3" borderId="8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BX118"/>
  <sheetViews>
    <sheetView tabSelected="1" zoomScale="75" zoomScaleNormal="75" workbookViewId="0">
      <selection sqref="A1:D118"/>
    </sheetView>
  </sheetViews>
  <sheetFormatPr defaultRowHeight="15"/>
  <cols>
    <col min="1" max="1" width="50.28515625" style="25" customWidth="1"/>
    <col min="2" max="2" width="17.28515625" customWidth="1"/>
    <col min="3" max="3" width="16.5703125" style="24" customWidth="1"/>
    <col min="4" max="4" width="20.140625" customWidth="1"/>
    <col min="5" max="5" width="3.5703125" customWidth="1"/>
    <col min="6" max="6" width="49.85546875" style="25" customWidth="1"/>
    <col min="7" max="7" width="17.28515625" customWidth="1"/>
    <col min="8" max="8" width="20.28515625" style="87" customWidth="1"/>
    <col min="9" max="9" width="20.140625" customWidth="1"/>
    <col min="11" max="14" width="9.140625" customWidth="1"/>
  </cols>
  <sheetData>
    <row r="1" spans="1:9" ht="18.75">
      <c r="A1" s="92" t="s">
        <v>0</v>
      </c>
      <c r="B1" s="92"/>
      <c r="C1" s="92"/>
      <c r="D1" s="92"/>
      <c r="F1" s="93" t="s">
        <v>0</v>
      </c>
      <c r="G1" s="93"/>
      <c r="H1" s="93"/>
      <c r="I1" s="93"/>
    </row>
    <row r="2" spans="1:9" ht="56.25" customHeight="1">
      <c r="A2" s="94" t="s">
        <v>83</v>
      </c>
      <c r="B2" s="94"/>
      <c r="C2" s="94"/>
      <c r="D2" s="94"/>
      <c r="E2" s="1"/>
      <c r="F2" s="95" t="s">
        <v>82</v>
      </c>
      <c r="G2" s="95"/>
      <c r="H2" s="95"/>
      <c r="I2" s="95"/>
    </row>
    <row r="3" spans="1:9" ht="18.75" customHeight="1" thickBot="1">
      <c r="A3" s="96"/>
      <c r="B3" s="96"/>
      <c r="C3" s="96"/>
      <c r="D3" s="96"/>
      <c r="F3" s="97"/>
      <c r="G3" s="97"/>
      <c r="H3" s="97"/>
      <c r="I3" s="97"/>
    </row>
    <row r="4" spans="1:9" ht="22.5" customHeight="1" thickBot="1">
      <c r="A4" s="2" t="s">
        <v>1</v>
      </c>
      <c r="B4" s="98" t="s">
        <v>84</v>
      </c>
      <c r="C4" s="99"/>
      <c r="D4" s="100"/>
      <c r="F4" s="26" t="s">
        <v>1</v>
      </c>
      <c r="G4" s="101" t="s">
        <v>65</v>
      </c>
      <c r="H4" s="102"/>
      <c r="I4" s="103"/>
    </row>
    <row r="5" spans="1:9" ht="19.5" thickBot="1">
      <c r="A5" s="3" t="s">
        <v>2</v>
      </c>
      <c r="B5" s="4" t="s">
        <v>3</v>
      </c>
      <c r="C5" s="5" t="s">
        <v>4</v>
      </c>
      <c r="D5" s="6" t="s">
        <v>5</v>
      </c>
      <c r="F5" s="27" t="s">
        <v>2</v>
      </c>
      <c r="G5" s="28" t="s">
        <v>3</v>
      </c>
      <c r="H5" s="34" t="s">
        <v>4</v>
      </c>
      <c r="I5" s="29" t="s">
        <v>5</v>
      </c>
    </row>
    <row r="6" spans="1:9" ht="19.5" thickBot="1">
      <c r="A6" s="104" t="s">
        <v>6</v>
      </c>
      <c r="B6" s="105"/>
      <c r="C6" s="105"/>
      <c r="D6" s="106"/>
      <c r="F6" s="107" t="s">
        <v>6</v>
      </c>
      <c r="G6" s="108"/>
      <c r="H6" s="108"/>
      <c r="I6" s="109"/>
    </row>
    <row r="7" spans="1:9" s="10" customFormat="1" ht="38.25" thickBot="1">
      <c r="A7" s="61" t="s">
        <v>63</v>
      </c>
      <c r="B7" s="65">
        <v>908.3</v>
      </c>
      <c r="C7" s="66">
        <v>917.8</v>
      </c>
      <c r="D7" s="9">
        <f>C7/B7*100</f>
        <v>101.04590994164924</v>
      </c>
      <c r="F7" s="59" t="s">
        <v>63</v>
      </c>
      <c r="G7" s="162">
        <v>908.3</v>
      </c>
      <c r="H7" s="88">
        <v>910.7</v>
      </c>
      <c r="I7" s="32">
        <f>H7/G7*100</f>
        <v>100.26422987999561</v>
      </c>
    </row>
    <row r="8" spans="1:9" ht="19.5" thickBot="1">
      <c r="A8" s="61" t="s">
        <v>7</v>
      </c>
      <c r="B8" s="11">
        <f>B7/G7*100</f>
        <v>100</v>
      </c>
      <c r="C8" s="67">
        <f>C7/H7*100</f>
        <v>100.77962007247172</v>
      </c>
      <c r="D8" s="6" t="s">
        <v>8</v>
      </c>
      <c r="F8" s="59" t="s">
        <v>7</v>
      </c>
      <c r="G8" s="11">
        <f>G7/635.2*100</f>
        <v>142.99433249370276</v>
      </c>
      <c r="H8" s="36">
        <f>H7/635.2*100</f>
        <v>143.37216624685138</v>
      </c>
      <c r="I8" s="29" t="s">
        <v>8</v>
      </c>
    </row>
    <row r="9" spans="1:9" ht="38.25" thickBot="1">
      <c r="A9" s="61" t="s">
        <v>66</v>
      </c>
      <c r="B9" s="65">
        <v>12.5</v>
      </c>
      <c r="C9" s="175">
        <v>12.9</v>
      </c>
      <c r="D9" s="9">
        <f>C9/B9*100</f>
        <v>103.2</v>
      </c>
      <c r="F9" s="59" t="s">
        <v>67</v>
      </c>
      <c r="G9" s="30">
        <v>12.5</v>
      </c>
      <c r="H9" s="5">
        <v>12.85</v>
      </c>
      <c r="I9" s="32">
        <f>H9/G9*100</f>
        <v>102.8</v>
      </c>
    </row>
    <row r="10" spans="1:9" ht="19.5" thickBot="1">
      <c r="A10" s="61" t="s">
        <v>7</v>
      </c>
      <c r="B10" s="11">
        <f>B9/G9*100</f>
        <v>100</v>
      </c>
      <c r="C10" s="67">
        <f>C9/H9*100</f>
        <v>100.38910505836576</v>
      </c>
      <c r="D10" s="6" t="s">
        <v>8</v>
      </c>
      <c r="F10" s="59" t="s">
        <v>7</v>
      </c>
      <c r="G10" s="11">
        <f>G9/12.5*100</f>
        <v>100</v>
      </c>
      <c r="H10" s="35">
        <f>H9/12.51*100</f>
        <v>102.71782573940847</v>
      </c>
      <c r="I10" s="29" t="s">
        <v>8</v>
      </c>
    </row>
    <row r="11" spans="1:9" ht="19.5" customHeight="1" thickBot="1">
      <c r="A11" s="104" t="s">
        <v>9</v>
      </c>
      <c r="B11" s="105"/>
      <c r="C11" s="105"/>
      <c r="D11" s="106"/>
      <c r="F11" s="107" t="s">
        <v>9</v>
      </c>
      <c r="G11" s="108"/>
      <c r="H11" s="108"/>
      <c r="I11" s="109"/>
    </row>
    <row r="12" spans="1:9" ht="19.5" thickBot="1">
      <c r="A12" s="61" t="s">
        <v>68</v>
      </c>
      <c r="B12" s="4">
        <v>41.2</v>
      </c>
      <c r="C12" s="33">
        <v>41.9</v>
      </c>
      <c r="D12" s="9">
        <f>C12/B12*100</f>
        <v>101.69902912621357</v>
      </c>
      <c r="F12" s="59" t="s">
        <v>68</v>
      </c>
      <c r="G12" s="28">
        <v>37.11</v>
      </c>
      <c r="H12" s="5">
        <v>38.1</v>
      </c>
      <c r="I12" s="31">
        <f>H12/G12*100</f>
        <v>102.66774454324981</v>
      </c>
    </row>
    <row r="13" spans="1:9" ht="19.5" thickBot="1">
      <c r="A13" s="61" t="s">
        <v>7</v>
      </c>
      <c r="B13" s="11">
        <f>B12/G12*100</f>
        <v>111.02128806251686</v>
      </c>
      <c r="C13" s="67">
        <f>C12/H12*100</f>
        <v>109.97375328083989</v>
      </c>
      <c r="D13" s="6" t="s">
        <v>8</v>
      </c>
      <c r="F13" s="59" t="s">
        <v>7</v>
      </c>
      <c r="G13" s="11">
        <f>G12/37.11*100</f>
        <v>100</v>
      </c>
      <c r="H13" s="35">
        <f>H12/39.8*100</f>
        <v>95.728643216080414</v>
      </c>
      <c r="I13" s="29" t="s">
        <v>8</v>
      </c>
    </row>
    <row r="14" spans="1:9" ht="19.5" thickBot="1">
      <c r="A14" s="61" t="s">
        <v>69</v>
      </c>
      <c r="B14" s="4">
        <v>2.5</v>
      </c>
      <c r="C14" s="176">
        <v>2.6</v>
      </c>
      <c r="D14" s="9">
        <f>C14/B14*100</f>
        <v>104</v>
      </c>
      <c r="F14" s="89" t="s">
        <v>86</v>
      </c>
      <c r="G14" s="28">
        <v>215</v>
      </c>
      <c r="H14" s="5">
        <v>221.6</v>
      </c>
      <c r="I14" s="31">
        <f>H14/G14*100</f>
        <v>103.06976744186048</v>
      </c>
    </row>
    <row r="15" spans="1:9" ht="19.5" thickBot="1">
      <c r="A15" s="61" t="s">
        <v>7</v>
      </c>
      <c r="B15" s="11">
        <v>0</v>
      </c>
      <c r="C15" s="67">
        <v>0</v>
      </c>
      <c r="D15" s="6" t="s">
        <v>8</v>
      </c>
      <c r="F15" s="59" t="s">
        <v>7</v>
      </c>
      <c r="G15" s="32">
        <v>100</v>
      </c>
      <c r="H15" s="35">
        <f>H14/223*100</f>
        <v>99.372197309417047</v>
      </c>
      <c r="I15" s="29" t="s">
        <v>8</v>
      </c>
    </row>
    <row r="16" spans="1:9" ht="19.5" thickBot="1">
      <c r="A16" s="61" t="s">
        <v>70</v>
      </c>
      <c r="B16" s="4">
        <v>7.0000000000000007E-2</v>
      </c>
      <c r="C16" s="33">
        <v>6.8000000000000005E-2</v>
      </c>
      <c r="D16" s="9">
        <f>C16/B16*100</f>
        <v>97.142857142857139</v>
      </c>
      <c r="F16" s="59" t="s">
        <v>70</v>
      </c>
      <c r="G16" s="28">
        <v>0.09</v>
      </c>
      <c r="H16" s="5">
        <v>8.6999999999999994E-2</v>
      </c>
      <c r="I16" s="31">
        <f>H16/G16*100</f>
        <v>96.666666666666671</v>
      </c>
    </row>
    <row r="17" spans="1:9" ht="19.5" thickBot="1">
      <c r="A17" s="61" t="s">
        <v>7</v>
      </c>
      <c r="B17" s="11">
        <f>B16/G16*100</f>
        <v>77.777777777777786</v>
      </c>
      <c r="C17" s="67">
        <f>C16/H16*100</f>
        <v>78.160919540229898</v>
      </c>
      <c r="D17" s="6" t="s">
        <v>8</v>
      </c>
      <c r="F17" s="59" t="s">
        <v>7</v>
      </c>
      <c r="G17" s="32">
        <v>100</v>
      </c>
      <c r="H17" s="35">
        <f>H16/0.085*100</f>
        <v>102.35294117647058</v>
      </c>
      <c r="I17" s="29" t="s">
        <v>8</v>
      </c>
    </row>
    <row r="18" spans="1:9" ht="19.5" thickBot="1">
      <c r="A18" s="61" t="s">
        <v>10</v>
      </c>
      <c r="B18" s="4">
        <v>1.84</v>
      </c>
      <c r="C18" s="33">
        <v>1.7</v>
      </c>
      <c r="D18" s="9">
        <f>C18/B18*100</f>
        <v>92.391304347826079</v>
      </c>
      <c r="F18" s="59" t="s">
        <v>10</v>
      </c>
      <c r="G18" s="28">
        <v>1.84</v>
      </c>
      <c r="H18" s="4">
        <v>1.8</v>
      </c>
      <c r="I18" s="31">
        <f>H18/G18*100</f>
        <v>97.826086956521735</v>
      </c>
    </row>
    <row r="19" spans="1:9" ht="19.5" thickBot="1">
      <c r="A19" s="61" t="s">
        <v>7</v>
      </c>
      <c r="B19" s="11">
        <f>B18/G18*100</f>
        <v>100</v>
      </c>
      <c r="C19" s="67">
        <f>C18/H18*100</f>
        <v>94.444444444444443</v>
      </c>
      <c r="D19" s="6" t="s">
        <v>8</v>
      </c>
      <c r="F19" s="59" t="s">
        <v>7</v>
      </c>
      <c r="G19" s="32">
        <v>100</v>
      </c>
      <c r="H19" s="35">
        <f>H18/1.75*100</f>
        <v>102.85714285714288</v>
      </c>
      <c r="I19" s="29" t="s">
        <v>8</v>
      </c>
    </row>
    <row r="20" spans="1:9" ht="19.5" thickBot="1">
      <c r="A20" s="104" t="s">
        <v>11</v>
      </c>
      <c r="B20" s="105"/>
      <c r="C20" s="105"/>
      <c r="D20" s="106"/>
      <c r="F20" s="107" t="s">
        <v>11</v>
      </c>
      <c r="G20" s="108"/>
      <c r="H20" s="108"/>
      <c r="I20" s="109"/>
    </row>
    <row r="21" spans="1:9" ht="57" thickBot="1">
      <c r="A21" s="61" t="s">
        <v>64</v>
      </c>
      <c r="B21" s="4">
        <v>808.7</v>
      </c>
      <c r="C21" s="33">
        <v>831.6</v>
      </c>
      <c r="D21" s="11">
        <f>C21/B21*100</f>
        <v>102.83170520588598</v>
      </c>
      <c r="F21" s="59" t="s">
        <v>12</v>
      </c>
      <c r="G21" s="28">
        <v>808.7</v>
      </c>
      <c r="H21" s="5">
        <v>828.4</v>
      </c>
      <c r="I21" s="32">
        <f>H21/G21*100</f>
        <v>102.43600840855693</v>
      </c>
    </row>
    <row r="22" spans="1:9" ht="19.5" thickBot="1">
      <c r="A22" s="61" t="s">
        <v>13</v>
      </c>
      <c r="B22" s="11">
        <f>B21/G21*100</f>
        <v>100</v>
      </c>
      <c r="C22" s="67">
        <f>C21/H21*100</f>
        <v>100.38628681796233</v>
      </c>
      <c r="D22" s="6" t="s">
        <v>8</v>
      </c>
      <c r="F22" s="59" t="s">
        <v>13</v>
      </c>
      <c r="G22" s="11">
        <f>G21/800.9*100</f>
        <v>100.97390435759772</v>
      </c>
      <c r="H22" s="35">
        <f>H21/809.5*100</f>
        <v>102.33477455219271</v>
      </c>
      <c r="I22" s="29" t="s">
        <v>8</v>
      </c>
    </row>
    <row r="23" spans="1:9" ht="38.25" thickBot="1">
      <c r="A23" s="61" t="s">
        <v>14</v>
      </c>
      <c r="B23" s="4"/>
      <c r="C23" s="5"/>
      <c r="D23" s="6"/>
      <c r="F23" s="59" t="s">
        <v>14</v>
      </c>
      <c r="G23" s="28"/>
      <c r="H23" s="34"/>
      <c r="I23" s="29"/>
    </row>
    <row r="24" spans="1:9" ht="38.25" thickBot="1">
      <c r="A24" s="61" t="s">
        <v>15</v>
      </c>
      <c r="B24" s="4">
        <v>20.5</v>
      </c>
      <c r="C24" s="12">
        <v>20.95</v>
      </c>
      <c r="D24" s="11">
        <f>C24/B24*100</f>
        <v>102.19512195121952</v>
      </c>
      <c r="F24" s="59" t="s">
        <v>15</v>
      </c>
      <c r="G24" s="28">
        <v>20.5</v>
      </c>
      <c r="H24" s="12">
        <v>22.8</v>
      </c>
      <c r="I24" s="32">
        <f>H24/G24*100</f>
        <v>111.21951219512196</v>
      </c>
    </row>
    <row r="25" spans="1:9" ht="19.5" thickBot="1">
      <c r="A25" s="61" t="s">
        <v>7</v>
      </c>
      <c r="B25" s="11">
        <f>B24/G24*100</f>
        <v>100</v>
      </c>
      <c r="C25" s="67">
        <f>C24/H24*100</f>
        <v>91.885964912280699</v>
      </c>
      <c r="D25" s="6">
        <v>0</v>
      </c>
      <c r="F25" s="59" t="s">
        <v>7</v>
      </c>
      <c r="G25" s="11">
        <f>G24/20.5*100</f>
        <v>100</v>
      </c>
      <c r="H25" s="35">
        <f>H24/20.7*100</f>
        <v>110.14492753623189</v>
      </c>
      <c r="I25" s="29">
        <v>0</v>
      </c>
    </row>
    <row r="26" spans="1:9" ht="19.5" thickBot="1">
      <c r="A26" s="61" t="s">
        <v>16</v>
      </c>
      <c r="B26" s="4">
        <v>10</v>
      </c>
      <c r="C26" s="12">
        <v>10.5</v>
      </c>
      <c r="D26" s="11">
        <f>C26/B26*100</f>
        <v>105</v>
      </c>
      <c r="F26" s="59" t="s">
        <v>16</v>
      </c>
      <c r="G26" s="28">
        <v>10</v>
      </c>
      <c r="H26" s="12">
        <v>10.9</v>
      </c>
      <c r="I26" s="32">
        <f>H26/G26*100</f>
        <v>109.00000000000001</v>
      </c>
    </row>
    <row r="27" spans="1:9" ht="19.5" thickBot="1">
      <c r="A27" s="61" t="s">
        <v>7</v>
      </c>
      <c r="B27" s="11">
        <f>B26/G26*100</f>
        <v>100</v>
      </c>
      <c r="C27" s="67">
        <f>C26/H26*100</f>
        <v>96.330275229357795</v>
      </c>
      <c r="D27" s="6">
        <v>0</v>
      </c>
      <c r="F27" s="59" t="s">
        <v>7</v>
      </c>
      <c r="G27" s="32">
        <v>100</v>
      </c>
      <c r="H27" s="35">
        <f>H26/10.2*100</f>
        <v>106.86274509803924</v>
      </c>
      <c r="I27" s="29">
        <v>0</v>
      </c>
    </row>
    <row r="28" spans="1:9" ht="19.5" thickBot="1">
      <c r="A28" s="61" t="s">
        <v>17</v>
      </c>
      <c r="B28" s="4">
        <v>0</v>
      </c>
      <c r="C28" s="12">
        <v>0</v>
      </c>
      <c r="D28" s="6">
        <v>0</v>
      </c>
      <c r="F28" s="59" t="s">
        <v>17</v>
      </c>
      <c r="G28" s="28">
        <v>0</v>
      </c>
      <c r="H28" s="34">
        <v>0</v>
      </c>
      <c r="I28" s="29">
        <v>0</v>
      </c>
    </row>
    <row r="29" spans="1:9" ht="19.5" thickBot="1">
      <c r="A29" s="61" t="s">
        <v>7</v>
      </c>
      <c r="B29" s="11">
        <v>0</v>
      </c>
      <c r="C29" s="12">
        <v>0</v>
      </c>
      <c r="D29" s="6">
        <v>0</v>
      </c>
      <c r="F29" s="59" t="s">
        <v>7</v>
      </c>
      <c r="G29" s="32">
        <v>0</v>
      </c>
      <c r="H29" s="34">
        <v>0</v>
      </c>
      <c r="I29" s="29">
        <v>0</v>
      </c>
    </row>
    <row r="30" spans="1:9" ht="19.5" thickBot="1">
      <c r="A30" s="61" t="s">
        <v>18</v>
      </c>
      <c r="B30" s="4">
        <v>1.9</v>
      </c>
      <c r="C30" s="12">
        <v>1.96</v>
      </c>
      <c r="D30" s="11">
        <f>C30/B30*100</f>
        <v>103.15789473684211</v>
      </c>
      <c r="F30" s="59" t="s">
        <v>18</v>
      </c>
      <c r="G30" s="28">
        <v>1.9</v>
      </c>
      <c r="H30" s="12">
        <v>1.95</v>
      </c>
      <c r="I30" s="32">
        <f>H30/G30*100</f>
        <v>102.63157894736842</v>
      </c>
    </row>
    <row r="31" spans="1:9" ht="19.5" thickBot="1">
      <c r="A31" s="61" t="s">
        <v>7</v>
      </c>
      <c r="B31" s="11">
        <f>B30/G30*100</f>
        <v>100</v>
      </c>
      <c r="C31" s="67">
        <f>C30/H30*100</f>
        <v>100.51282051282051</v>
      </c>
      <c r="D31" s="6">
        <v>0</v>
      </c>
      <c r="F31" s="59" t="s">
        <v>7</v>
      </c>
      <c r="G31" s="32">
        <v>100</v>
      </c>
      <c r="H31" s="35">
        <f>H30/1.94*100</f>
        <v>100.51546391752578</v>
      </c>
      <c r="I31" s="29">
        <v>0</v>
      </c>
    </row>
    <row r="32" spans="1:9" ht="19.5" thickBot="1">
      <c r="A32" s="61" t="s">
        <v>19</v>
      </c>
      <c r="B32" s="4">
        <v>1.2</v>
      </c>
      <c r="C32" s="12">
        <v>1.21</v>
      </c>
      <c r="D32" s="11">
        <f>C32/B32*100</f>
        <v>100.83333333333333</v>
      </c>
      <c r="F32" s="59" t="s">
        <v>19</v>
      </c>
      <c r="G32" s="28">
        <v>1.2</v>
      </c>
      <c r="H32" s="12">
        <v>1.2</v>
      </c>
      <c r="I32" s="32">
        <f>H32/G32*100</f>
        <v>100</v>
      </c>
    </row>
    <row r="33" spans="1:9" ht="19.5" thickBot="1">
      <c r="A33" s="61" t="s">
        <v>7</v>
      </c>
      <c r="B33" s="11">
        <f>B32/G32*100</f>
        <v>100</v>
      </c>
      <c r="C33" s="67">
        <f>C32/H32*100</f>
        <v>100.83333333333333</v>
      </c>
      <c r="D33" s="6">
        <v>0</v>
      </c>
      <c r="F33" s="59" t="s">
        <v>7</v>
      </c>
      <c r="G33" s="32">
        <v>100</v>
      </c>
      <c r="H33" s="35">
        <f>H32/1.1*100</f>
        <v>109.09090909090908</v>
      </c>
      <c r="I33" s="29">
        <v>0</v>
      </c>
    </row>
    <row r="34" spans="1:9" ht="19.5" thickBot="1">
      <c r="A34" s="61" t="s">
        <v>20</v>
      </c>
      <c r="B34" s="4">
        <v>2.2999999999999998</v>
      </c>
      <c r="C34" s="12">
        <v>2.4500000000000002</v>
      </c>
      <c r="D34" s="11">
        <f>C34/B34*100</f>
        <v>106.5217391304348</v>
      </c>
      <c r="F34" s="59" t="s">
        <v>20</v>
      </c>
      <c r="G34" s="28">
        <v>1.7</v>
      </c>
      <c r="H34" s="12">
        <v>1.9</v>
      </c>
      <c r="I34" s="32">
        <f>H34/G34*100</f>
        <v>111.76470588235294</v>
      </c>
    </row>
    <row r="35" spans="1:9" ht="19.5" thickBot="1">
      <c r="A35" s="61" t="s">
        <v>7</v>
      </c>
      <c r="B35" s="11">
        <f>B34/G34*100</f>
        <v>135.29411764705881</v>
      </c>
      <c r="C35" s="67">
        <f>C34/H34*100</f>
        <v>128.94736842105266</v>
      </c>
      <c r="D35" s="6">
        <v>0</v>
      </c>
      <c r="F35" s="59" t="s">
        <v>7</v>
      </c>
      <c r="G35" s="32">
        <v>100</v>
      </c>
      <c r="H35" s="35">
        <f>H34/1.9*100</f>
        <v>100</v>
      </c>
      <c r="I35" s="29">
        <v>0</v>
      </c>
    </row>
    <row r="36" spans="1:9" ht="19.5" thickBot="1">
      <c r="A36" s="61" t="s">
        <v>21</v>
      </c>
      <c r="B36" s="4">
        <v>1.4</v>
      </c>
      <c r="C36" s="12">
        <v>1.43</v>
      </c>
      <c r="D36" s="11">
        <f>C36/B36*100</f>
        <v>102.14285714285714</v>
      </c>
      <c r="F36" s="59" t="s">
        <v>21</v>
      </c>
      <c r="G36" s="28">
        <v>1.4450000000000001</v>
      </c>
      <c r="H36" s="12">
        <v>1.5</v>
      </c>
      <c r="I36" s="32">
        <f>H36/G36*100</f>
        <v>103.80622837370241</v>
      </c>
    </row>
    <row r="37" spans="1:9" ht="19.5" thickBot="1">
      <c r="A37" s="61" t="s">
        <v>7</v>
      </c>
      <c r="B37" s="11">
        <f>B36/G36*100</f>
        <v>96.885813148788912</v>
      </c>
      <c r="C37" s="67">
        <f>C36/H36*100</f>
        <v>95.333333333333329</v>
      </c>
      <c r="D37" s="6">
        <v>0</v>
      </c>
      <c r="F37" s="59" t="s">
        <v>7</v>
      </c>
      <c r="G37" s="32">
        <v>100</v>
      </c>
      <c r="H37" s="35">
        <f>H36/1.34*100</f>
        <v>111.94029850746267</v>
      </c>
      <c r="I37" s="29">
        <v>0</v>
      </c>
    </row>
    <row r="38" spans="1:9" ht="19.5" thickBot="1">
      <c r="A38" s="61" t="s">
        <v>22</v>
      </c>
      <c r="B38" s="4">
        <v>0.23</v>
      </c>
      <c r="C38" s="12">
        <v>0.23100000000000001</v>
      </c>
      <c r="D38" s="11">
        <f>C38/B38*100</f>
        <v>100.43478260869566</v>
      </c>
      <c r="F38" s="59" t="s">
        <v>22</v>
      </c>
      <c r="G38" s="28">
        <v>0.2</v>
      </c>
      <c r="H38" s="12">
        <v>0.19</v>
      </c>
      <c r="I38" s="29">
        <v>0</v>
      </c>
    </row>
    <row r="39" spans="1:9" ht="19.5" thickBot="1">
      <c r="A39" s="61" t="s">
        <v>7</v>
      </c>
      <c r="B39" s="11">
        <f>B38/G38*100</f>
        <v>114.99999999999999</v>
      </c>
      <c r="C39" s="67">
        <f>C38/H38*100</f>
        <v>121.57894736842105</v>
      </c>
      <c r="D39" s="6">
        <v>0</v>
      </c>
      <c r="F39" s="59" t="s">
        <v>7</v>
      </c>
      <c r="G39" s="32">
        <v>100</v>
      </c>
      <c r="H39" s="35">
        <f>H38/0.22*100</f>
        <v>86.36363636363636</v>
      </c>
      <c r="I39" s="29">
        <v>0</v>
      </c>
    </row>
    <row r="40" spans="1:9" ht="19.5" thickBot="1">
      <c r="A40" s="61" t="s">
        <v>62</v>
      </c>
      <c r="B40" s="50" t="s">
        <v>71</v>
      </c>
      <c r="C40" s="12">
        <v>6.1000000000000004E-3</v>
      </c>
      <c r="D40" s="11">
        <f>C40/B40*100</f>
        <v>101.66666666666666</v>
      </c>
      <c r="F40" s="59" t="s">
        <v>62</v>
      </c>
      <c r="G40" s="163">
        <v>6.0000000000000001E-3</v>
      </c>
      <c r="H40" s="12">
        <v>5.5999999999999999E-3</v>
      </c>
      <c r="I40" s="29">
        <v>0</v>
      </c>
    </row>
    <row r="41" spans="1:9" ht="19.5" thickBot="1">
      <c r="A41" s="61" t="s">
        <v>7</v>
      </c>
      <c r="B41" s="11">
        <v>0</v>
      </c>
      <c r="C41" s="67">
        <f>C40/H40*100</f>
        <v>108.92857142857144</v>
      </c>
      <c r="D41" s="6">
        <v>0</v>
      </c>
      <c r="F41" s="59" t="s">
        <v>7</v>
      </c>
      <c r="G41" s="32">
        <v>0</v>
      </c>
      <c r="H41" s="35">
        <f>H40/0.0071*100</f>
        <v>78.873239436619713</v>
      </c>
      <c r="I41" s="29">
        <v>0</v>
      </c>
    </row>
    <row r="42" spans="1:9" ht="19.5" thickBot="1">
      <c r="A42" s="61" t="s">
        <v>23</v>
      </c>
      <c r="B42" s="4">
        <f>B45+B49</f>
        <v>0.21</v>
      </c>
      <c r="C42" s="5">
        <f>C45+C47+C49</f>
        <v>0.17</v>
      </c>
      <c r="D42" s="9">
        <f>C42/B42*100</f>
        <v>80.952380952380963</v>
      </c>
      <c r="F42" s="59" t="s">
        <v>23</v>
      </c>
      <c r="G42" s="28">
        <v>0.25</v>
      </c>
      <c r="H42" s="5">
        <v>0.23</v>
      </c>
      <c r="I42" s="31">
        <f>H42/G42*100</f>
        <v>92</v>
      </c>
    </row>
    <row r="43" spans="1:9" ht="19.5" thickBot="1">
      <c r="A43" s="61" t="s">
        <v>7</v>
      </c>
      <c r="B43" s="11">
        <f>B42/G42*100</f>
        <v>84</v>
      </c>
      <c r="C43" s="67">
        <f>C42/H42*100</f>
        <v>73.913043478260875</v>
      </c>
      <c r="D43" s="6" t="s">
        <v>8</v>
      </c>
      <c r="F43" s="59" t="s">
        <v>7</v>
      </c>
      <c r="G43" s="32">
        <v>100</v>
      </c>
      <c r="H43" s="35">
        <f>H42/0.2191*100</f>
        <v>104.97489730716569</v>
      </c>
      <c r="I43" s="29" t="s">
        <v>8</v>
      </c>
    </row>
    <row r="44" spans="1:9" ht="19.5" thickBot="1">
      <c r="A44" s="61" t="s">
        <v>24</v>
      </c>
      <c r="B44" s="4"/>
      <c r="C44" s="5"/>
      <c r="D44" s="6"/>
      <c r="F44" s="59" t="s">
        <v>24</v>
      </c>
      <c r="G44" s="28"/>
      <c r="H44" s="34"/>
      <c r="I44" s="29"/>
    </row>
    <row r="45" spans="1:9" ht="38.25" thickBot="1">
      <c r="A45" s="61" t="s">
        <v>25</v>
      </c>
      <c r="B45" s="51">
        <v>0</v>
      </c>
      <c r="C45" s="49">
        <v>0</v>
      </c>
      <c r="D45" s="9">
        <v>0</v>
      </c>
      <c r="F45" s="59" t="s">
        <v>25</v>
      </c>
      <c r="G45" s="42">
        <v>0.01</v>
      </c>
      <c r="H45" s="49">
        <v>0</v>
      </c>
      <c r="I45" s="31">
        <f>H45/G45*100</f>
        <v>0</v>
      </c>
    </row>
    <row r="46" spans="1:9" ht="19.5" thickBot="1">
      <c r="A46" s="61" t="s">
        <v>7</v>
      </c>
      <c r="B46" s="11">
        <f>B45/G45*100</f>
        <v>0</v>
      </c>
      <c r="C46" s="67">
        <v>0</v>
      </c>
      <c r="D46" s="6" t="s">
        <v>8</v>
      </c>
      <c r="F46" s="59" t="s">
        <v>7</v>
      </c>
      <c r="G46" s="32">
        <v>100</v>
      </c>
      <c r="H46" s="35">
        <f>H45/0.0091*100</f>
        <v>0</v>
      </c>
      <c r="I46" s="29" t="s">
        <v>8</v>
      </c>
    </row>
    <row r="47" spans="1:9" ht="19.5" customHeight="1" thickBot="1">
      <c r="A47" s="61" t="s">
        <v>26</v>
      </c>
      <c r="B47" s="4">
        <v>0</v>
      </c>
      <c r="C47" s="5">
        <v>0</v>
      </c>
      <c r="D47" s="9">
        <v>0</v>
      </c>
      <c r="F47" s="59" t="s">
        <v>26</v>
      </c>
      <c r="G47" s="28">
        <v>0</v>
      </c>
      <c r="H47" s="34">
        <v>0</v>
      </c>
      <c r="I47" s="31">
        <v>0</v>
      </c>
    </row>
    <row r="48" spans="1:9" ht="19.5" thickBot="1">
      <c r="A48" s="61" t="s">
        <v>7</v>
      </c>
      <c r="B48" s="11">
        <v>0</v>
      </c>
      <c r="C48" s="67">
        <v>0</v>
      </c>
      <c r="D48" s="6" t="s">
        <v>8</v>
      </c>
      <c r="F48" s="59" t="s">
        <v>7</v>
      </c>
      <c r="G48" s="32">
        <v>0</v>
      </c>
      <c r="H48" s="68">
        <v>0</v>
      </c>
      <c r="I48" s="29" t="s">
        <v>8</v>
      </c>
    </row>
    <row r="49" spans="1:9" ht="19.5" thickBot="1">
      <c r="A49" s="61" t="s">
        <v>27</v>
      </c>
      <c r="B49" s="4">
        <v>0.21</v>
      </c>
      <c r="C49" s="5">
        <v>0.17</v>
      </c>
      <c r="D49" s="9">
        <f>C49/B49*100</f>
        <v>80.952380952380963</v>
      </c>
      <c r="F49" s="59" t="s">
        <v>27</v>
      </c>
      <c r="G49" s="28">
        <v>0.24</v>
      </c>
      <c r="H49" s="5">
        <v>0.23</v>
      </c>
      <c r="I49" s="31">
        <f>H49/G49*100</f>
        <v>95.833333333333343</v>
      </c>
    </row>
    <row r="50" spans="1:9" ht="19.5" thickBot="1">
      <c r="A50" s="61" t="s">
        <v>7</v>
      </c>
      <c r="B50" s="11">
        <f>B49/G49*100</f>
        <v>87.5</v>
      </c>
      <c r="C50" s="67">
        <f>C49/H49*100</f>
        <v>73.913043478260875</v>
      </c>
      <c r="D50" s="6" t="s">
        <v>8</v>
      </c>
      <c r="F50" s="59" t="s">
        <v>7</v>
      </c>
      <c r="G50" s="32">
        <v>100</v>
      </c>
      <c r="H50" s="35">
        <f>H49/0.21*100</f>
        <v>109.52380952380953</v>
      </c>
      <c r="I50" s="29" t="s">
        <v>8</v>
      </c>
    </row>
    <row r="51" spans="1:9" ht="26.25" customHeight="1" thickBot="1">
      <c r="A51" s="61" t="s">
        <v>72</v>
      </c>
      <c r="B51" s="4">
        <v>0.33</v>
      </c>
      <c r="C51" s="5">
        <v>0.19</v>
      </c>
      <c r="D51" s="9">
        <f>C51/B51*100</f>
        <v>57.575757575757571</v>
      </c>
      <c r="F51" s="59" t="s">
        <v>28</v>
      </c>
      <c r="G51" s="28">
        <v>0.53</v>
      </c>
      <c r="H51" s="5">
        <v>0.33</v>
      </c>
      <c r="I51" s="31">
        <f>H51/G51*100</f>
        <v>62.264150943396224</v>
      </c>
    </row>
    <row r="52" spans="1:9" ht="30.75" customHeight="1" thickBot="1">
      <c r="A52" s="61" t="s">
        <v>7</v>
      </c>
      <c r="B52" s="11">
        <f>B51/G51*100</f>
        <v>62.264150943396224</v>
      </c>
      <c r="C52" s="67">
        <f>C51/H51*100</f>
        <v>57.575757575757571</v>
      </c>
      <c r="D52" s="6" t="s">
        <v>8</v>
      </c>
      <c r="F52" s="59" t="s">
        <v>7</v>
      </c>
      <c r="G52" s="32">
        <v>100</v>
      </c>
      <c r="H52" s="35">
        <f>H51/0.49*100</f>
        <v>67.34693877551021</v>
      </c>
      <c r="I52" s="29" t="s">
        <v>8</v>
      </c>
    </row>
    <row r="53" spans="1:9" ht="19.5" thickBot="1">
      <c r="A53" s="61" t="s">
        <v>27</v>
      </c>
      <c r="B53" s="4">
        <v>0.33</v>
      </c>
      <c r="C53" s="5">
        <v>0.19</v>
      </c>
      <c r="D53" s="9">
        <f>C53/B53*100</f>
        <v>57.575757575757571</v>
      </c>
      <c r="F53" s="59" t="s">
        <v>27</v>
      </c>
      <c r="G53" s="28">
        <v>0.53</v>
      </c>
      <c r="H53" s="12">
        <v>0.33</v>
      </c>
      <c r="I53" s="31">
        <f>H53/G53*100</f>
        <v>62.264150943396224</v>
      </c>
    </row>
    <row r="54" spans="1:9" ht="19.5" thickBot="1">
      <c r="A54" s="61" t="s">
        <v>7</v>
      </c>
      <c r="B54" s="11">
        <f>B53/G53*100</f>
        <v>62.264150943396224</v>
      </c>
      <c r="C54" s="67">
        <f>C53/H53*100</f>
        <v>57.575757575757571</v>
      </c>
      <c r="D54" s="6" t="s">
        <v>8</v>
      </c>
      <c r="F54" s="59" t="s">
        <v>7</v>
      </c>
      <c r="G54" s="32">
        <v>100</v>
      </c>
      <c r="H54" s="35">
        <f>H53/0.49*100</f>
        <v>67.34693877551021</v>
      </c>
      <c r="I54" s="29" t="s">
        <v>8</v>
      </c>
    </row>
    <row r="55" spans="1:9" ht="19.5" thickBot="1">
      <c r="A55" s="61" t="s">
        <v>29</v>
      </c>
      <c r="B55" s="4">
        <v>2.1</v>
      </c>
      <c r="C55" s="5">
        <v>2</v>
      </c>
      <c r="D55" s="9">
        <f>C55/B55*100</f>
        <v>95.238095238095227</v>
      </c>
      <c r="F55" s="59" t="s">
        <v>29</v>
      </c>
      <c r="G55" s="28">
        <v>2.2999999999999998</v>
      </c>
      <c r="H55" s="5">
        <v>2.2000000000000002</v>
      </c>
      <c r="I55" s="31">
        <f>H55/G55*100</f>
        <v>95.652173913043498</v>
      </c>
    </row>
    <row r="56" spans="1:9" ht="19.5" thickBot="1">
      <c r="A56" s="61" t="s">
        <v>7</v>
      </c>
      <c r="B56" s="11">
        <f>B55/G55*100</f>
        <v>91.304347826086968</v>
      </c>
      <c r="C56" s="67">
        <f>C55/H55*100</f>
        <v>90.909090909090907</v>
      </c>
      <c r="D56" s="6" t="s">
        <v>8</v>
      </c>
      <c r="F56" s="59" t="s">
        <v>7</v>
      </c>
      <c r="G56" s="32">
        <v>100</v>
      </c>
      <c r="H56" s="35">
        <f>H55/2.2*100</f>
        <v>100</v>
      </c>
      <c r="I56" s="29" t="s">
        <v>8</v>
      </c>
    </row>
    <row r="57" spans="1:9" ht="65.25" customHeight="1">
      <c r="A57" s="110" t="s">
        <v>30</v>
      </c>
      <c r="B57" s="112">
        <v>270</v>
      </c>
      <c r="C57" s="114">
        <v>120</v>
      </c>
      <c r="D57" s="13"/>
      <c r="F57" s="116" t="s">
        <v>73</v>
      </c>
      <c r="G57" s="118">
        <v>697</v>
      </c>
      <c r="H57" s="114">
        <v>150</v>
      </c>
      <c r="I57" s="39"/>
    </row>
    <row r="58" spans="1:9" ht="16.5" customHeight="1" thickBot="1">
      <c r="A58" s="111"/>
      <c r="B58" s="113"/>
      <c r="C58" s="115"/>
      <c r="D58" s="9">
        <f>C57/B57*100</f>
        <v>44.444444444444443</v>
      </c>
      <c r="F58" s="123"/>
      <c r="G58" s="131"/>
      <c r="H58" s="115"/>
      <c r="I58" s="31">
        <f>H57/G57*100</f>
        <v>21.52080344332855</v>
      </c>
    </row>
    <row r="59" spans="1:9" ht="19.5" thickBot="1">
      <c r="A59" s="61" t="s">
        <v>7</v>
      </c>
      <c r="B59" s="11">
        <v>97.9</v>
      </c>
      <c r="C59" s="67">
        <f>C57/H57*100</f>
        <v>80</v>
      </c>
      <c r="D59" s="6" t="s">
        <v>8</v>
      </c>
      <c r="F59" s="59" t="s">
        <v>7</v>
      </c>
      <c r="G59" s="32">
        <v>97.9</v>
      </c>
      <c r="H59" s="35">
        <f>H58/667*100</f>
        <v>0</v>
      </c>
      <c r="I59" s="29" t="s">
        <v>8</v>
      </c>
    </row>
    <row r="60" spans="1:9" s="14" customFormat="1" ht="38.25" thickBot="1">
      <c r="A60" s="69" t="s">
        <v>31</v>
      </c>
      <c r="B60" s="52">
        <v>67</v>
      </c>
      <c r="C60" s="53">
        <v>35</v>
      </c>
      <c r="D60" s="43">
        <f>C60/B60*100</f>
        <v>52.238805970149251</v>
      </c>
      <c r="F60" s="59" t="s">
        <v>31</v>
      </c>
      <c r="G60" s="28">
        <v>96</v>
      </c>
      <c r="H60" s="53">
        <v>35</v>
      </c>
      <c r="I60" s="31">
        <f>H60/G60*100</f>
        <v>36.458333333333329</v>
      </c>
    </row>
    <row r="61" spans="1:9" ht="21" customHeight="1" thickBot="1">
      <c r="A61" s="61" t="s">
        <v>7</v>
      </c>
      <c r="B61" s="11">
        <f>B60/G60*100</f>
        <v>69.791666666666657</v>
      </c>
      <c r="C61" s="67">
        <f>C60/H60*100</f>
        <v>100</v>
      </c>
      <c r="D61" s="6" t="s">
        <v>8</v>
      </c>
      <c r="F61" s="59" t="s">
        <v>7</v>
      </c>
      <c r="G61" s="28">
        <v>100</v>
      </c>
      <c r="H61" s="35">
        <f>H60/67*100</f>
        <v>52.238805970149251</v>
      </c>
      <c r="I61" s="29" t="s">
        <v>8</v>
      </c>
    </row>
    <row r="62" spans="1:9" ht="63" customHeight="1" thickBot="1">
      <c r="A62" s="61" t="s">
        <v>32</v>
      </c>
      <c r="B62" s="4">
        <v>352</v>
      </c>
      <c r="C62" s="5">
        <f>C63+C65</f>
        <v>54</v>
      </c>
      <c r="D62" s="40">
        <f>C62/B62*100</f>
        <v>15.340909090909092</v>
      </c>
      <c r="F62" s="59" t="s">
        <v>32</v>
      </c>
      <c r="G62" s="28">
        <v>680</v>
      </c>
      <c r="H62" s="34">
        <v>136</v>
      </c>
      <c r="I62" s="32">
        <f>H62/G62*100</f>
        <v>20</v>
      </c>
    </row>
    <row r="63" spans="1:9" ht="19.5" thickBot="1">
      <c r="A63" s="61" t="s">
        <v>33</v>
      </c>
      <c r="B63" s="4">
        <v>0</v>
      </c>
      <c r="C63" s="5">
        <v>0</v>
      </c>
      <c r="D63" s="9">
        <v>0</v>
      </c>
      <c r="F63" s="59" t="s">
        <v>33</v>
      </c>
      <c r="G63" s="28">
        <v>0</v>
      </c>
      <c r="H63" s="34">
        <v>0</v>
      </c>
      <c r="I63" s="31">
        <v>0</v>
      </c>
    </row>
    <row r="64" spans="1:9" ht="19.5" customHeight="1" thickBot="1">
      <c r="A64" s="61" t="s">
        <v>7</v>
      </c>
      <c r="B64" s="11">
        <v>0</v>
      </c>
      <c r="C64" s="67">
        <v>0</v>
      </c>
      <c r="D64" s="6" t="s">
        <v>8</v>
      </c>
      <c r="F64" s="59" t="s">
        <v>7</v>
      </c>
      <c r="G64" s="32">
        <v>0</v>
      </c>
      <c r="H64" s="35">
        <v>0</v>
      </c>
      <c r="I64" s="29" t="s">
        <v>8</v>
      </c>
    </row>
    <row r="65" spans="1:9" ht="19.5" thickBot="1">
      <c r="A65" s="61" t="s">
        <v>34</v>
      </c>
      <c r="B65" s="4">
        <v>352</v>
      </c>
      <c r="C65" s="5">
        <v>54</v>
      </c>
      <c r="D65" s="9">
        <f>C65/B65*100</f>
        <v>15.340909090909092</v>
      </c>
      <c r="F65" s="59" t="s">
        <v>34</v>
      </c>
      <c r="G65" s="28">
        <v>680</v>
      </c>
      <c r="H65" s="5">
        <v>136</v>
      </c>
      <c r="I65" s="31">
        <f>H65/G65*100</f>
        <v>20</v>
      </c>
    </row>
    <row r="66" spans="1:9" ht="19.5" thickBot="1">
      <c r="A66" s="61" t="s">
        <v>7</v>
      </c>
      <c r="B66" s="11">
        <f>B65/G65*100</f>
        <v>51.764705882352949</v>
      </c>
      <c r="C66" s="67">
        <f>C65/H65*100</f>
        <v>39.705882352941174</v>
      </c>
      <c r="D66" s="6" t="s">
        <v>8</v>
      </c>
      <c r="F66" s="59" t="s">
        <v>7</v>
      </c>
      <c r="G66" s="32">
        <v>100</v>
      </c>
      <c r="H66" s="35">
        <f>H65/352*100</f>
        <v>38.636363636363633</v>
      </c>
      <c r="I66" s="29" t="s">
        <v>8</v>
      </c>
    </row>
    <row r="67" spans="1:9" ht="38.25" thickBot="1">
      <c r="A67" s="61" t="s">
        <v>35</v>
      </c>
      <c r="B67" s="4">
        <v>15.2</v>
      </c>
      <c r="C67" s="5">
        <v>9.6999999999999993</v>
      </c>
      <c r="D67" s="11">
        <f>C67/B67*100</f>
        <v>63.815789473684205</v>
      </c>
      <c r="F67" s="59" t="s">
        <v>35</v>
      </c>
      <c r="G67" s="28">
        <v>33.799999999999997</v>
      </c>
      <c r="H67" s="34">
        <v>8.9600000000000009</v>
      </c>
      <c r="I67" s="32">
        <f>H67/G67*100</f>
        <v>26.508875739644978</v>
      </c>
    </row>
    <row r="68" spans="1:9" ht="48" customHeight="1" thickBot="1">
      <c r="A68" s="61" t="s">
        <v>7</v>
      </c>
      <c r="B68" s="11">
        <f>B67/G67*100</f>
        <v>44.970414201183431</v>
      </c>
      <c r="C68" s="67">
        <f>C67/H67*100</f>
        <v>108.25892857142856</v>
      </c>
      <c r="D68" s="6" t="s">
        <v>8</v>
      </c>
      <c r="F68" s="59" t="s">
        <v>7</v>
      </c>
      <c r="G68" s="32">
        <v>100</v>
      </c>
      <c r="H68" s="35">
        <f>H67/13*100</f>
        <v>68.923076923076934</v>
      </c>
      <c r="I68" s="29" t="s">
        <v>8</v>
      </c>
    </row>
    <row r="69" spans="1:9" ht="19.5" thickBot="1">
      <c r="A69" s="138" t="s">
        <v>36</v>
      </c>
      <c r="B69" s="139"/>
      <c r="C69" s="139"/>
      <c r="D69" s="106"/>
      <c r="F69" s="107" t="s">
        <v>36</v>
      </c>
      <c r="G69" s="108"/>
      <c r="H69" s="108"/>
      <c r="I69" s="109"/>
    </row>
    <row r="70" spans="1:9" s="16" customFormat="1" ht="19.5" customHeight="1">
      <c r="A70" s="140" t="s">
        <v>74</v>
      </c>
      <c r="B70" s="127">
        <v>19600</v>
      </c>
      <c r="C70" s="142">
        <v>13200</v>
      </c>
      <c r="D70" s="128">
        <f>C70/B70*100</f>
        <v>67.346938775510196</v>
      </c>
      <c r="F70" s="124" t="s">
        <v>37</v>
      </c>
      <c r="G70" s="165">
        <v>17100</v>
      </c>
      <c r="H70" s="170">
        <v>13000</v>
      </c>
      <c r="I70" s="166">
        <f>H70/G70*100</f>
        <v>76.023391812865498</v>
      </c>
    </row>
    <row r="71" spans="1:9" ht="15" customHeight="1">
      <c r="A71" s="140"/>
      <c r="B71" s="127"/>
      <c r="C71" s="142"/>
      <c r="D71" s="129"/>
      <c r="F71" s="125"/>
      <c r="G71" s="165"/>
      <c r="H71" s="170"/>
      <c r="I71" s="167"/>
    </row>
    <row r="72" spans="1:9" ht="39.75" customHeight="1" thickBot="1">
      <c r="A72" s="141"/>
      <c r="B72" s="127"/>
      <c r="C72" s="143"/>
      <c r="D72" s="130"/>
      <c r="F72" s="126"/>
      <c r="G72" s="168"/>
      <c r="H72" s="171"/>
      <c r="I72" s="169"/>
    </row>
    <row r="73" spans="1:9" ht="38.25" thickBot="1">
      <c r="A73" s="70" t="s">
        <v>38</v>
      </c>
      <c r="B73" s="54">
        <v>100</v>
      </c>
      <c r="C73" s="67">
        <v>0</v>
      </c>
      <c r="D73" s="44" t="s">
        <v>8</v>
      </c>
      <c r="F73" s="55" t="s">
        <v>38</v>
      </c>
      <c r="G73" s="56">
        <v>0</v>
      </c>
      <c r="H73" s="35">
        <f>H72/19300*100</f>
        <v>0</v>
      </c>
      <c r="I73" s="41" t="s">
        <v>8</v>
      </c>
    </row>
    <row r="74" spans="1:9" ht="18.75">
      <c r="A74" s="144" t="s">
        <v>39</v>
      </c>
      <c r="B74" s="144"/>
      <c r="C74" s="144"/>
      <c r="D74" s="144"/>
      <c r="F74" s="132"/>
      <c r="G74" s="133"/>
      <c r="H74" s="133"/>
      <c r="I74" s="134"/>
    </row>
    <row r="75" spans="1:9" ht="19.5" thickBot="1">
      <c r="A75" s="145"/>
      <c r="B75" s="145"/>
      <c r="C75" s="145"/>
      <c r="D75" s="145"/>
      <c r="F75" s="135" t="s">
        <v>39</v>
      </c>
      <c r="G75" s="136"/>
      <c r="H75" s="136"/>
      <c r="I75" s="137"/>
    </row>
    <row r="76" spans="1:9" ht="57" thickBot="1">
      <c r="A76" s="61" t="s">
        <v>75</v>
      </c>
      <c r="B76" s="4">
        <v>1400</v>
      </c>
      <c r="C76" s="5">
        <v>1637.3</v>
      </c>
      <c r="D76" s="11">
        <f>C76/B76*100</f>
        <v>116.95</v>
      </c>
      <c r="F76" s="59" t="s">
        <v>75</v>
      </c>
      <c r="G76" s="28">
        <v>1450</v>
      </c>
      <c r="H76" s="164">
        <v>1600.5</v>
      </c>
      <c r="I76" s="32">
        <f>H76/G76*100</f>
        <v>110.3793103448276</v>
      </c>
    </row>
    <row r="77" spans="1:9" ht="38.25" thickBot="1">
      <c r="A77" s="61" t="s">
        <v>40</v>
      </c>
      <c r="B77" s="11">
        <f>B76/G76*100</f>
        <v>96.551724137931032</v>
      </c>
      <c r="C77" s="67">
        <f>C76/H76*100</f>
        <v>102.2992814745392</v>
      </c>
      <c r="D77" s="4" t="s">
        <v>8</v>
      </c>
      <c r="F77" s="59" t="s">
        <v>40</v>
      </c>
      <c r="G77" s="32">
        <v>100</v>
      </c>
      <c r="H77" s="35">
        <f>H76/1568*100</f>
        <v>102.07270408163265</v>
      </c>
      <c r="I77" s="28" t="s">
        <v>8</v>
      </c>
    </row>
    <row r="78" spans="1:9" ht="19.5" thickBot="1">
      <c r="A78" s="104" t="s">
        <v>41</v>
      </c>
      <c r="B78" s="105"/>
      <c r="C78" s="105"/>
      <c r="D78" s="106"/>
      <c r="F78" s="107" t="s">
        <v>41</v>
      </c>
      <c r="G78" s="108"/>
      <c r="H78" s="108"/>
      <c r="I78" s="109"/>
    </row>
    <row r="79" spans="1:9" ht="53.25" customHeight="1" thickBot="1">
      <c r="A79" s="61" t="s">
        <v>76</v>
      </c>
      <c r="B79" s="5">
        <v>374.9</v>
      </c>
      <c r="C79" s="33">
        <v>349.4</v>
      </c>
      <c r="D79" s="11">
        <f>C79/B79*100</f>
        <v>93.198186182982127</v>
      </c>
      <c r="F79" s="59" t="s">
        <v>76</v>
      </c>
      <c r="G79" s="28">
        <v>374.9</v>
      </c>
      <c r="H79" s="5">
        <v>342.9</v>
      </c>
      <c r="I79" s="32">
        <f>H79/G79*100</f>
        <v>91.464390504134442</v>
      </c>
    </row>
    <row r="80" spans="1:9" ht="44.25" customHeight="1" thickBot="1">
      <c r="A80" s="61" t="s">
        <v>38</v>
      </c>
      <c r="B80" s="11">
        <f>B79/G79*100</f>
        <v>100</v>
      </c>
      <c r="C80" s="67">
        <f>C79/H79*100</f>
        <v>101.89559638378536</v>
      </c>
      <c r="D80" s="4" t="s">
        <v>8</v>
      </c>
      <c r="F80" s="59" t="s">
        <v>38</v>
      </c>
      <c r="G80" s="32">
        <v>100</v>
      </c>
      <c r="H80" s="35">
        <f>H79/369.1*100</f>
        <v>92.901652668653469</v>
      </c>
      <c r="I80" s="28" t="s">
        <v>8</v>
      </c>
    </row>
    <row r="81" spans="1:8188" ht="55.5" customHeight="1" thickBot="1">
      <c r="A81" s="61" t="s">
        <v>77</v>
      </c>
      <c r="B81" s="5">
        <v>18.53</v>
      </c>
      <c r="C81" s="33">
        <v>15.97</v>
      </c>
      <c r="D81" s="11">
        <f>C81/B81*100</f>
        <v>86.184565569347001</v>
      </c>
      <c r="F81" s="59" t="s">
        <v>77</v>
      </c>
      <c r="G81" s="28">
        <v>18.53</v>
      </c>
      <c r="H81" s="5">
        <v>15.8</v>
      </c>
      <c r="I81" s="32">
        <f>H81/G81*100</f>
        <v>85.267134376686442</v>
      </c>
    </row>
    <row r="82" spans="1:8188" ht="38.25" thickBot="1">
      <c r="A82" s="61" t="s">
        <v>38</v>
      </c>
      <c r="B82" s="11">
        <f>B81/G81*100</f>
        <v>100</v>
      </c>
      <c r="C82" s="67">
        <f>C81/H81*100</f>
        <v>101.07594936708861</v>
      </c>
      <c r="D82" s="4" t="s">
        <v>8</v>
      </c>
      <c r="F82" s="59" t="s">
        <v>38</v>
      </c>
      <c r="G82" s="32">
        <v>100</v>
      </c>
      <c r="H82" s="35">
        <f>H81/18.9*100</f>
        <v>83.597883597883609</v>
      </c>
      <c r="I82" s="28" t="s">
        <v>8</v>
      </c>
    </row>
    <row r="83" spans="1:8188" ht="37.5" customHeight="1" thickBot="1">
      <c r="A83" s="61" t="s">
        <v>78</v>
      </c>
      <c r="B83" s="5">
        <v>37.9</v>
      </c>
      <c r="C83" s="33">
        <v>30.1</v>
      </c>
      <c r="D83" s="11">
        <f>C83/B83*100</f>
        <v>79.419525065963072</v>
      </c>
      <c r="F83" s="59" t="s">
        <v>78</v>
      </c>
      <c r="G83" s="28">
        <v>40.299999999999997</v>
      </c>
      <c r="H83" s="5">
        <v>35.5</v>
      </c>
      <c r="I83" s="32">
        <f>H83/G83*100</f>
        <v>88.089330024813904</v>
      </c>
    </row>
    <row r="84" spans="1:8188" ht="38.25" thickBot="1">
      <c r="A84" s="61" t="s">
        <v>38</v>
      </c>
      <c r="B84" s="11">
        <f>B83/G83*100</f>
        <v>94.044665012406952</v>
      </c>
      <c r="C84" s="67">
        <f>C83/H83*100</f>
        <v>84.788732394366207</v>
      </c>
      <c r="D84" s="4" t="s">
        <v>8</v>
      </c>
      <c r="F84" s="59" t="s">
        <v>38</v>
      </c>
      <c r="G84" s="32">
        <v>100</v>
      </c>
      <c r="H84" s="35">
        <f>H83/37.9*100</f>
        <v>93.667546174142473</v>
      </c>
      <c r="I84" s="28" t="s">
        <v>8</v>
      </c>
    </row>
    <row r="85" spans="1:8188" ht="51" customHeight="1" thickBot="1">
      <c r="A85" s="104" t="s">
        <v>42</v>
      </c>
      <c r="B85" s="105"/>
      <c r="C85" s="105"/>
      <c r="D85" s="106"/>
      <c r="F85" s="107" t="s">
        <v>42</v>
      </c>
      <c r="G85" s="108"/>
      <c r="H85" s="108"/>
      <c r="I85" s="109"/>
    </row>
    <row r="86" spans="1:8188" ht="19.5" hidden="1" customHeight="1">
      <c r="A86" s="61" t="s">
        <v>43</v>
      </c>
      <c r="B86" s="4">
        <v>39</v>
      </c>
      <c r="C86" s="5">
        <v>35</v>
      </c>
      <c r="D86" s="71">
        <f>C86/B86*100</f>
        <v>89.743589743589752</v>
      </c>
      <c r="F86" s="59" t="s">
        <v>43</v>
      </c>
      <c r="G86" s="28">
        <v>39</v>
      </c>
      <c r="H86" s="34">
        <v>35</v>
      </c>
      <c r="I86" s="32">
        <f>H86/G86*100</f>
        <v>89.743589743589752</v>
      </c>
    </row>
    <row r="87" spans="1:8188" ht="19.5" hidden="1" customHeight="1" thickBot="1">
      <c r="A87" s="60" t="s">
        <v>44</v>
      </c>
      <c r="B87" s="62">
        <v>29.4</v>
      </c>
      <c r="C87" s="72">
        <v>30.9</v>
      </c>
      <c r="D87" s="73" t="s">
        <v>79</v>
      </c>
      <c r="F87" s="116" t="s">
        <v>44</v>
      </c>
      <c r="G87" s="118">
        <v>39.799999999999997</v>
      </c>
      <c r="H87" s="114">
        <v>43.6</v>
      </c>
      <c r="I87" s="74" t="s">
        <v>79</v>
      </c>
    </row>
    <row r="88" spans="1:8188" ht="123" customHeight="1" thickBot="1">
      <c r="A88" s="75" t="s">
        <v>44</v>
      </c>
      <c r="B88" s="76">
        <v>37.1</v>
      </c>
      <c r="C88" s="76">
        <v>39.799999999999997</v>
      </c>
      <c r="D88" s="11" t="s">
        <v>80</v>
      </c>
      <c r="E88" s="112"/>
      <c r="F88" s="117"/>
      <c r="G88" s="119"/>
      <c r="H88" s="120"/>
      <c r="I88" s="56">
        <f>H87/G87*100</f>
        <v>109.54773869346735</v>
      </c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6"/>
      <c r="FU88" s="146"/>
      <c r="FV88" s="146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T88" s="146"/>
      <c r="GU88" s="146"/>
      <c r="GV88" s="146"/>
      <c r="GW88" s="146"/>
      <c r="GX88" s="146"/>
      <c r="GY88" s="146"/>
      <c r="GZ88" s="146"/>
      <c r="HA88" s="146"/>
      <c r="HB88" s="146"/>
      <c r="HC88" s="146"/>
      <c r="HD88" s="146"/>
      <c r="HE88" s="146"/>
      <c r="HF88" s="146"/>
      <c r="HG88" s="146"/>
      <c r="HH88" s="146"/>
      <c r="HI88" s="146"/>
      <c r="HJ88" s="146"/>
      <c r="HK88" s="146"/>
      <c r="HL88" s="146"/>
      <c r="HM88" s="146"/>
      <c r="HN88" s="146"/>
      <c r="HO88" s="146"/>
      <c r="HP88" s="146"/>
      <c r="HQ88" s="146"/>
      <c r="HR88" s="146"/>
      <c r="HS88" s="146"/>
      <c r="HT88" s="146"/>
      <c r="HU88" s="146"/>
      <c r="HV88" s="146"/>
      <c r="HW88" s="146"/>
      <c r="HX88" s="146"/>
      <c r="HY88" s="146"/>
      <c r="HZ88" s="146"/>
      <c r="IA88" s="146"/>
      <c r="IB88" s="146"/>
      <c r="IC88" s="146"/>
      <c r="ID88" s="146"/>
      <c r="IE88" s="146"/>
      <c r="IF88" s="146"/>
      <c r="IG88" s="146"/>
      <c r="IH88" s="146"/>
      <c r="II88" s="146"/>
      <c r="IJ88" s="146"/>
      <c r="IK88" s="146"/>
      <c r="IL88" s="146"/>
      <c r="IM88" s="146"/>
      <c r="IN88" s="146"/>
      <c r="IO88" s="146"/>
      <c r="IP88" s="146"/>
      <c r="IQ88" s="146"/>
      <c r="IR88" s="146"/>
      <c r="IS88" s="146"/>
      <c r="IT88" s="146"/>
      <c r="IU88" s="146"/>
      <c r="IV88" s="146"/>
      <c r="IW88" s="146"/>
      <c r="IX88" s="146"/>
      <c r="IY88" s="146"/>
      <c r="IZ88" s="146"/>
      <c r="JA88" s="146"/>
      <c r="JB88" s="146"/>
      <c r="JC88" s="146"/>
      <c r="JD88" s="146"/>
      <c r="JE88" s="146"/>
      <c r="JF88" s="146"/>
      <c r="JG88" s="146"/>
      <c r="JH88" s="146"/>
      <c r="JI88" s="146"/>
      <c r="JJ88" s="146"/>
      <c r="JK88" s="146"/>
      <c r="JL88" s="146"/>
      <c r="JM88" s="146"/>
      <c r="JN88" s="146"/>
      <c r="JO88" s="146"/>
      <c r="JP88" s="146"/>
      <c r="JQ88" s="146"/>
      <c r="JR88" s="146"/>
      <c r="JS88" s="146"/>
      <c r="JT88" s="146"/>
      <c r="JU88" s="146"/>
      <c r="JV88" s="146"/>
      <c r="JW88" s="146"/>
      <c r="JX88" s="146"/>
      <c r="JY88" s="146"/>
      <c r="JZ88" s="146"/>
      <c r="KA88" s="146"/>
      <c r="KB88" s="146"/>
      <c r="KC88" s="146"/>
      <c r="KD88" s="146"/>
      <c r="KE88" s="146"/>
      <c r="KF88" s="146"/>
      <c r="KG88" s="146"/>
      <c r="KH88" s="146"/>
      <c r="KI88" s="146"/>
      <c r="KJ88" s="146"/>
      <c r="KK88" s="146"/>
      <c r="KL88" s="146"/>
      <c r="KM88" s="146"/>
      <c r="KN88" s="146"/>
      <c r="KO88" s="146"/>
      <c r="KP88" s="146"/>
      <c r="KQ88" s="146"/>
      <c r="KR88" s="146"/>
      <c r="KS88" s="146"/>
      <c r="KT88" s="146"/>
      <c r="KU88" s="146"/>
      <c r="KV88" s="146"/>
      <c r="KW88" s="146"/>
      <c r="KX88" s="146"/>
      <c r="KY88" s="146"/>
      <c r="KZ88" s="146"/>
      <c r="LA88" s="146"/>
      <c r="LB88" s="146"/>
      <c r="LC88" s="146"/>
      <c r="LD88" s="146"/>
      <c r="LE88" s="146"/>
      <c r="LF88" s="146"/>
      <c r="LG88" s="146"/>
      <c r="LH88" s="146"/>
      <c r="LI88" s="146"/>
      <c r="LJ88" s="146"/>
      <c r="LK88" s="146"/>
      <c r="LL88" s="146"/>
      <c r="LM88" s="146"/>
      <c r="LN88" s="146"/>
      <c r="LO88" s="146"/>
      <c r="LP88" s="146"/>
      <c r="LQ88" s="146"/>
      <c r="LR88" s="146"/>
      <c r="LS88" s="146"/>
      <c r="LT88" s="146"/>
      <c r="LU88" s="146"/>
      <c r="LV88" s="146"/>
      <c r="LW88" s="146"/>
      <c r="LX88" s="146"/>
      <c r="LY88" s="146"/>
      <c r="LZ88" s="146"/>
      <c r="MA88" s="146"/>
      <c r="MB88" s="146"/>
      <c r="MC88" s="146"/>
      <c r="MD88" s="146"/>
      <c r="ME88" s="146"/>
      <c r="MF88" s="146"/>
      <c r="MG88" s="146"/>
      <c r="MH88" s="146"/>
      <c r="MI88" s="146"/>
      <c r="MJ88" s="146"/>
      <c r="MK88" s="146"/>
      <c r="ML88" s="146"/>
      <c r="MM88" s="146"/>
      <c r="MN88" s="146"/>
      <c r="MO88" s="146"/>
      <c r="MP88" s="146"/>
      <c r="MQ88" s="146"/>
      <c r="MR88" s="146"/>
      <c r="MS88" s="146"/>
      <c r="MT88" s="146"/>
      <c r="MU88" s="146"/>
      <c r="MV88" s="146"/>
      <c r="MW88" s="146"/>
      <c r="MX88" s="146"/>
      <c r="MY88" s="146"/>
      <c r="MZ88" s="146"/>
      <c r="NA88" s="146"/>
      <c r="NB88" s="146"/>
      <c r="NC88" s="146"/>
      <c r="ND88" s="146"/>
      <c r="NE88" s="146"/>
      <c r="NF88" s="146"/>
      <c r="NG88" s="146"/>
      <c r="NH88" s="146"/>
      <c r="NI88" s="146"/>
      <c r="NJ88" s="146"/>
      <c r="NK88" s="146"/>
      <c r="NL88" s="146"/>
      <c r="NM88" s="146"/>
      <c r="NN88" s="146"/>
      <c r="NO88" s="146"/>
      <c r="NP88" s="146"/>
      <c r="NQ88" s="146"/>
      <c r="NR88" s="146"/>
      <c r="NS88" s="146"/>
      <c r="NT88" s="146"/>
      <c r="NU88" s="146"/>
      <c r="NV88" s="146"/>
      <c r="NW88" s="146"/>
      <c r="NX88" s="146"/>
      <c r="NY88" s="146"/>
      <c r="NZ88" s="146"/>
      <c r="OA88" s="146"/>
      <c r="OB88" s="146"/>
      <c r="OC88" s="146"/>
      <c r="OD88" s="146"/>
      <c r="OE88" s="146"/>
      <c r="OF88" s="146"/>
      <c r="OG88" s="146"/>
      <c r="OH88" s="146"/>
      <c r="OI88" s="146"/>
      <c r="OJ88" s="146"/>
      <c r="OK88" s="146"/>
      <c r="OL88" s="146"/>
      <c r="OM88" s="146"/>
      <c r="ON88" s="146"/>
      <c r="OO88" s="146"/>
      <c r="OP88" s="146"/>
      <c r="OQ88" s="146"/>
      <c r="OR88" s="146"/>
      <c r="OS88" s="146"/>
      <c r="OT88" s="146"/>
      <c r="OU88" s="146"/>
      <c r="OV88" s="146"/>
      <c r="OW88" s="146"/>
      <c r="OX88" s="146"/>
      <c r="OY88" s="146"/>
      <c r="OZ88" s="146"/>
      <c r="PA88" s="146"/>
      <c r="PB88" s="146"/>
      <c r="PC88" s="146"/>
      <c r="PD88" s="146"/>
      <c r="PE88" s="146"/>
      <c r="PF88" s="146"/>
      <c r="PG88" s="146"/>
      <c r="PH88" s="146"/>
      <c r="PI88" s="146"/>
      <c r="PJ88" s="146"/>
      <c r="PK88" s="146"/>
      <c r="PL88" s="146"/>
      <c r="PM88" s="146"/>
      <c r="PN88" s="146"/>
      <c r="PO88" s="146"/>
      <c r="PP88" s="146"/>
      <c r="PQ88" s="146"/>
      <c r="PR88" s="146"/>
      <c r="PS88" s="146"/>
      <c r="PT88" s="146"/>
      <c r="PU88" s="146"/>
      <c r="PV88" s="146"/>
      <c r="PW88" s="146"/>
      <c r="PX88" s="146"/>
      <c r="PY88" s="146"/>
      <c r="PZ88" s="146"/>
      <c r="QA88" s="146"/>
      <c r="QB88" s="146"/>
      <c r="QC88" s="146"/>
      <c r="QD88" s="146"/>
      <c r="QE88" s="146"/>
      <c r="QF88" s="146"/>
      <c r="QG88" s="146"/>
      <c r="QH88" s="146"/>
      <c r="QI88" s="146"/>
      <c r="QJ88" s="146"/>
      <c r="QK88" s="146"/>
      <c r="QL88" s="146"/>
      <c r="QM88" s="146"/>
      <c r="QN88" s="146"/>
      <c r="QO88" s="146"/>
      <c r="QP88" s="146"/>
      <c r="QQ88" s="146"/>
      <c r="QR88" s="146"/>
      <c r="QS88" s="146"/>
      <c r="QT88" s="146"/>
      <c r="QU88" s="146"/>
      <c r="QV88" s="146"/>
      <c r="QW88" s="146"/>
      <c r="QX88" s="146"/>
      <c r="QY88" s="146"/>
      <c r="QZ88" s="146"/>
      <c r="RA88" s="146"/>
      <c r="RB88" s="146"/>
      <c r="RC88" s="146"/>
      <c r="RD88" s="146"/>
      <c r="RE88" s="146"/>
      <c r="RF88" s="146"/>
      <c r="RG88" s="146"/>
      <c r="RH88" s="146"/>
      <c r="RI88" s="146"/>
      <c r="RJ88" s="146"/>
      <c r="RK88" s="146"/>
      <c r="RL88" s="146"/>
      <c r="RM88" s="146"/>
      <c r="RN88" s="146"/>
      <c r="RO88" s="146"/>
      <c r="RP88" s="146"/>
      <c r="RQ88" s="146"/>
      <c r="RR88" s="146"/>
      <c r="RS88" s="146"/>
      <c r="RT88" s="146"/>
      <c r="RU88" s="146"/>
      <c r="RV88" s="146"/>
      <c r="RW88" s="146"/>
      <c r="RX88" s="146"/>
      <c r="RY88" s="146"/>
      <c r="RZ88" s="146"/>
      <c r="SA88" s="146"/>
      <c r="SB88" s="146"/>
      <c r="SC88" s="146"/>
      <c r="SD88" s="146"/>
      <c r="SE88" s="146"/>
      <c r="SF88" s="146"/>
      <c r="SG88" s="146"/>
      <c r="SH88" s="146"/>
      <c r="SI88" s="146"/>
      <c r="SJ88" s="146"/>
      <c r="SK88" s="146"/>
      <c r="SL88" s="146"/>
      <c r="SM88" s="146"/>
      <c r="SN88" s="146"/>
      <c r="SO88" s="146"/>
      <c r="SP88" s="146"/>
      <c r="SQ88" s="146"/>
      <c r="SR88" s="146"/>
      <c r="SS88" s="146"/>
      <c r="ST88" s="146"/>
      <c r="SU88" s="146"/>
      <c r="SV88" s="146"/>
      <c r="SW88" s="146"/>
      <c r="SX88" s="146"/>
      <c r="SY88" s="146"/>
      <c r="SZ88" s="146"/>
      <c r="TA88" s="146"/>
      <c r="TB88" s="146"/>
      <c r="TC88" s="146"/>
      <c r="TD88" s="146"/>
      <c r="TE88" s="146"/>
      <c r="TF88" s="146"/>
      <c r="TG88" s="146"/>
      <c r="TH88" s="146"/>
      <c r="TI88" s="146"/>
      <c r="TJ88" s="146"/>
      <c r="TK88" s="146"/>
      <c r="TL88" s="146"/>
      <c r="TM88" s="146"/>
      <c r="TN88" s="146"/>
      <c r="TO88" s="146"/>
      <c r="TP88" s="146"/>
      <c r="TQ88" s="146"/>
      <c r="TR88" s="146"/>
      <c r="TS88" s="146"/>
      <c r="TT88" s="146"/>
      <c r="TU88" s="146"/>
      <c r="TV88" s="146"/>
      <c r="TW88" s="146"/>
      <c r="TX88" s="146"/>
      <c r="TY88" s="146"/>
      <c r="TZ88" s="146"/>
      <c r="UA88" s="146"/>
      <c r="UB88" s="146"/>
      <c r="UC88" s="146"/>
      <c r="UD88" s="146"/>
      <c r="UE88" s="146"/>
      <c r="UF88" s="146"/>
      <c r="UG88" s="146"/>
      <c r="UH88" s="146"/>
      <c r="UI88" s="146"/>
      <c r="UJ88" s="146"/>
      <c r="UK88" s="146"/>
      <c r="UL88" s="146"/>
      <c r="UM88" s="146"/>
      <c r="UN88" s="146"/>
      <c r="UO88" s="146"/>
      <c r="UP88" s="146"/>
      <c r="UQ88" s="146"/>
      <c r="UR88" s="146"/>
      <c r="US88" s="146"/>
      <c r="UT88" s="146"/>
      <c r="UU88" s="146"/>
      <c r="UV88" s="146"/>
      <c r="UW88" s="146"/>
      <c r="UX88" s="146"/>
      <c r="UY88" s="146"/>
      <c r="UZ88" s="146"/>
      <c r="VA88" s="146"/>
      <c r="VB88" s="146"/>
      <c r="VC88" s="146"/>
      <c r="VD88" s="146"/>
      <c r="VE88" s="146"/>
      <c r="VF88" s="146"/>
      <c r="VG88" s="146"/>
      <c r="VH88" s="146"/>
      <c r="VI88" s="146"/>
      <c r="VJ88" s="146"/>
      <c r="VK88" s="146"/>
      <c r="VL88" s="146"/>
      <c r="VM88" s="146"/>
      <c r="VN88" s="146"/>
      <c r="VO88" s="146"/>
      <c r="VP88" s="146"/>
      <c r="VQ88" s="146"/>
      <c r="VR88" s="146"/>
      <c r="VS88" s="146"/>
      <c r="VT88" s="146"/>
      <c r="VU88" s="146"/>
      <c r="VV88" s="146"/>
      <c r="VW88" s="146"/>
      <c r="VX88" s="146"/>
      <c r="VY88" s="146"/>
      <c r="VZ88" s="146"/>
      <c r="WA88" s="146"/>
      <c r="WB88" s="146"/>
      <c r="WC88" s="146"/>
      <c r="WD88" s="146"/>
      <c r="WE88" s="146"/>
      <c r="WF88" s="146"/>
      <c r="WG88" s="146"/>
      <c r="WH88" s="146"/>
      <c r="WI88" s="146"/>
      <c r="WJ88" s="146"/>
      <c r="WK88" s="146"/>
      <c r="WL88" s="146"/>
      <c r="WM88" s="146"/>
      <c r="WN88" s="146"/>
      <c r="WO88" s="146"/>
      <c r="WP88" s="146"/>
      <c r="WQ88" s="146"/>
      <c r="WR88" s="146"/>
      <c r="WS88" s="146"/>
      <c r="WT88" s="146"/>
      <c r="WU88" s="146"/>
      <c r="WV88" s="146"/>
      <c r="WW88" s="146"/>
      <c r="WX88" s="146"/>
      <c r="WY88" s="146"/>
      <c r="WZ88" s="146"/>
      <c r="XA88" s="146"/>
      <c r="XB88" s="146"/>
      <c r="XC88" s="146"/>
      <c r="XD88" s="146"/>
      <c r="XE88" s="146"/>
      <c r="XF88" s="146"/>
      <c r="XG88" s="146"/>
      <c r="XH88" s="146"/>
      <c r="XI88" s="146"/>
      <c r="XJ88" s="146"/>
      <c r="XK88" s="146"/>
      <c r="XL88" s="146"/>
      <c r="XM88" s="146"/>
      <c r="XN88" s="146"/>
      <c r="XO88" s="146"/>
      <c r="XP88" s="146"/>
      <c r="XQ88" s="146"/>
      <c r="XR88" s="146"/>
      <c r="XS88" s="146"/>
      <c r="XT88" s="146"/>
      <c r="XU88" s="146"/>
      <c r="XV88" s="146"/>
      <c r="XW88" s="146"/>
      <c r="XX88" s="146"/>
      <c r="XY88" s="146"/>
      <c r="XZ88" s="146"/>
      <c r="YA88" s="146"/>
      <c r="YB88" s="146"/>
      <c r="YC88" s="146"/>
      <c r="YD88" s="146"/>
      <c r="YE88" s="146"/>
      <c r="YF88" s="146"/>
      <c r="YG88" s="146"/>
      <c r="YH88" s="146"/>
      <c r="YI88" s="146"/>
      <c r="YJ88" s="146"/>
      <c r="YK88" s="146"/>
      <c r="YL88" s="146"/>
      <c r="YM88" s="146"/>
      <c r="YN88" s="146"/>
      <c r="YO88" s="146"/>
      <c r="YP88" s="146"/>
      <c r="YQ88" s="146"/>
      <c r="YR88" s="146"/>
      <c r="YS88" s="146"/>
      <c r="YT88" s="146"/>
      <c r="YU88" s="146"/>
      <c r="YV88" s="146"/>
      <c r="YW88" s="146"/>
      <c r="YX88" s="146"/>
      <c r="YY88" s="146"/>
      <c r="YZ88" s="146"/>
      <c r="ZA88" s="146"/>
      <c r="ZB88" s="146"/>
      <c r="ZC88" s="146"/>
      <c r="ZD88" s="146"/>
      <c r="ZE88" s="146"/>
      <c r="ZF88" s="146"/>
      <c r="ZG88" s="146"/>
      <c r="ZH88" s="146"/>
      <c r="ZI88" s="146"/>
      <c r="ZJ88" s="146"/>
      <c r="ZK88" s="146"/>
      <c r="ZL88" s="146"/>
      <c r="ZM88" s="146"/>
      <c r="ZN88" s="146"/>
      <c r="ZO88" s="146"/>
      <c r="ZP88" s="146"/>
      <c r="ZQ88" s="146"/>
      <c r="ZR88" s="146"/>
      <c r="ZS88" s="146"/>
      <c r="ZT88" s="146"/>
      <c r="ZU88" s="146"/>
      <c r="ZV88" s="146"/>
      <c r="ZW88" s="146"/>
      <c r="ZX88" s="146"/>
      <c r="ZY88" s="146"/>
      <c r="ZZ88" s="146"/>
      <c r="AAA88" s="146"/>
      <c r="AAB88" s="146"/>
      <c r="AAC88" s="146"/>
      <c r="AAD88" s="146"/>
      <c r="AAE88" s="146"/>
      <c r="AAF88" s="146"/>
      <c r="AAG88" s="146"/>
      <c r="AAH88" s="146"/>
      <c r="AAI88" s="146"/>
      <c r="AAJ88" s="146"/>
      <c r="AAK88" s="146"/>
      <c r="AAL88" s="146"/>
      <c r="AAM88" s="146"/>
      <c r="AAN88" s="146"/>
      <c r="AAO88" s="146"/>
      <c r="AAP88" s="146"/>
      <c r="AAQ88" s="146"/>
      <c r="AAR88" s="146"/>
      <c r="AAS88" s="146"/>
      <c r="AAT88" s="146"/>
      <c r="AAU88" s="146"/>
      <c r="AAV88" s="146"/>
      <c r="AAW88" s="146"/>
      <c r="AAX88" s="146"/>
      <c r="AAY88" s="146"/>
      <c r="AAZ88" s="146"/>
      <c r="ABA88" s="146"/>
      <c r="ABB88" s="146"/>
      <c r="ABC88" s="146"/>
      <c r="ABD88" s="146"/>
      <c r="ABE88" s="146"/>
      <c r="ABF88" s="146"/>
      <c r="ABG88" s="146"/>
      <c r="ABH88" s="146"/>
      <c r="ABI88" s="146"/>
      <c r="ABJ88" s="146"/>
      <c r="ABK88" s="146"/>
      <c r="ABL88" s="146"/>
      <c r="ABM88" s="146"/>
      <c r="ABN88" s="146"/>
      <c r="ABO88" s="146"/>
      <c r="ABP88" s="146"/>
      <c r="ABQ88" s="146"/>
      <c r="ABR88" s="146"/>
      <c r="ABS88" s="146"/>
      <c r="ABT88" s="146"/>
      <c r="ABU88" s="146"/>
      <c r="ABV88" s="146"/>
      <c r="ABW88" s="146"/>
      <c r="ABX88" s="146"/>
      <c r="ABY88" s="146"/>
      <c r="ABZ88" s="146"/>
      <c r="ACA88" s="146"/>
      <c r="ACB88" s="146"/>
      <c r="ACC88" s="146"/>
      <c r="ACD88" s="146"/>
      <c r="ACE88" s="146"/>
      <c r="ACF88" s="146"/>
      <c r="ACG88" s="146"/>
      <c r="ACH88" s="146"/>
      <c r="ACI88" s="146"/>
      <c r="ACJ88" s="146"/>
      <c r="ACK88" s="146"/>
      <c r="ACL88" s="146"/>
      <c r="ACM88" s="146"/>
      <c r="ACN88" s="146"/>
      <c r="ACO88" s="146"/>
      <c r="ACP88" s="146"/>
      <c r="ACQ88" s="146"/>
      <c r="ACR88" s="146"/>
      <c r="ACS88" s="146"/>
      <c r="ACT88" s="146"/>
      <c r="ACU88" s="146"/>
      <c r="ACV88" s="146"/>
      <c r="ACW88" s="146"/>
      <c r="ACX88" s="146"/>
      <c r="ACY88" s="146"/>
      <c r="ACZ88" s="146"/>
      <c r="ADA88" s="146"/>
      <c r="ADB88" s="146"/>
      <c r="ADC88" s="146"/>
      <c r="ADD88" s="146"/>
      <c r="ADE88" s="146"/>
      <c r="ADF88" s="146"/>
      <c r="ADG88" s="146"/>
      <c r="ADH88" s="146"/>
      <c r="ADI88" s="146"/>
      <c r="ADJ88" s="146"/>
      <c r="ADK88" s="146"/>
      <c r="ADL88" s="146"/>
      <c r="ADM88" s="146"/>
      <c r="ADN88" s="146"/>
      <c r="ADO88" s="146"/>
      <c r="ADP88" s="146"/>
      <c r="ADQ88" s="146"/>
      <c r="ADR88" s="146"/>
      <c r="ADS88" s="146"/>
      <c r="ADT88" s="146"/>
      <c r="ADU88" s="146"/>
      <c r="ADV88" s="146"/>
      <c r="ADW88" s="146"/>
      <c r="ADX88" s="146"/>
      <c r="ADY88" s="146"/>
      <c r="ADZ88" s="146"/>
      <c r="AEA88" s="146"/>
      <c r="AEB88" s="146"/>
      <c r="AEC88" s="146"/>
      <c r="AED88" s="146"/>
      <c r="AEE88" s="146"/>
      <c r="AEF88" s="146"/>
      <c r="AEG88" s="146"/>
      <c r="AEH88" s="146"/>
      <c r="AEI88" s="146"/>
      <c r="AEJ88" s="146"/>
      <c r="AEK88" s="146"/>
      <c r="AEL88" s="146"/>
      <c r="AEM88" s="146"/>
      <c r="AEN88" s="146"/>
      <c r="AEO88" s="146"/>
      <c r="AEP88" s="146"/>
      <c r="AEQ88" s="146"/>
      <c r="AER88" s="146"/>
      <c r="AES88" s="146"/>
      <c r="AET88" s="146"/>
      <c r="AEU88" s="146"/>
      <c r="AEV88" s="146"/>
      <c r="AEW88" s="146"/>
      <c r="AEX88" s="146"/>
      <c r="AEY88" s="146"/>
      <c r="AEZ88" s="146"/>
      <c r="AFA88" s="146"/>
      <c r="AFB88" s="146"/>
      <c r="AFC88" s="146"/>
      <c r="AFD88" s="146"/>
      <c r="AFE88" s="146"/>
      <c r="AFF88" s="146"/>
      <c r="AFG88" s="146"/>
      <c r="AFH88" s="146"/>
      <c r="AFI88" s="146"/>
      <c r="AFJ88" s="146"/>
      <c r="AFK88" s="146"/>
      <c r="AFL88" s="146"/>
      <c r="AFM88" s="146"/>
      <c r="AFN88" s="146"/>
      <c r="AFO88" s="146"/>
      <c r="AFP88" s="146"/>
      <c r="AFQ88" s="146"/>
      <c r="AFR88" s="146"/>
      <c r="AFS88" s="146"/>
      <c r="AFT88" s="146"/>
      <c r="AFU88" s="146"/>
      <c r="AFV88" s="146"/>
      <c r="AFW88" s="146"/>
      <c r="AFX88" s="146"/>
      <c r="AFY88" s="146"/>
      <c r="AFZ88" s="146"/>
      <c r="AGA88" s="146"/>
      <c r="AGB88" s="146"/>
      <c r="AGC88" s="146"/>
      <c r="AGD88" s="146"/>
      <c r="AGE88" s="146"/>
      <c r="AGF88" s="146"/>
      <c r="AGG88" s="146"/>
      <c r="AGH88" s="146"/>
      <c r="AGI88" s="146"/>
      <c r="AGJ88" s="146"/>
      <c r="AGK88" s="146"/>
      <c r="AGL88" s="146"/>
      <c r="AGM88" s="146"/>
      <c r="AGN88" s="146"/>
      <c r="AGO88" s="146"/>
      <c r="AGP88" s="146"/>
      <c r="AGQ88" s="146"/>
      <c r="AGR88" s="146"/>
      <c r="AGS88" s="146"/>
      <c r="AGT88" s="146"/>
      <c r="AGU88" s="146"/>
      <c r="AGV88" s="146"/>
      <c r="AGW88" s="146"/>
      <c r="AGX88" s="146"/>
      <c r="AGY88" s="146"/>
      <c r="AGZ88" s="146"/>
      <c r="AHA88" s="146"/>
      <c r="AHB88" s="146"/>
      <c r="AHC88" s="146"/>
      <c r="AHD88" s="146"/>
      <c r="AHE88" s="146"/>
      <c r="AHF88" s="146"/>
      <c r="AHG88" s="146"/>
      <c r="AHH88" s="146"/>
      <c r="AHI88" s="146"/>
      <c r="AHJ88" s="146"/>
      <c r="AHK88" s="146"/>
      <c r="AHL88" s="146"/>
      <c r="AHM88" s="146"/>
      <c r="AHN88" s="146"/>
      <c r="AHO88" s="146"/>
      <c r="AHP88" s="146"/>
      <c r="AHQ88" s="146"/>
      <c r="AHR88" s="146"/>
      <c r="AHS88" s="146"/>
      <c r="AHT88" s="146"/>
      <c r="AHU88" s="146"/>
      <c r="AHV88" s="146"/>
      <c r="AHW88" s="146"/>
      <c r="AHX88" s="146"/>
      <c r="AHY88" s="146"/>
      <c r="AHZ88" s="146"/>
      <c r="AIA88" s="146"/>
      <c r="AIB88" s="146"/>
      <c r="AIC88" s="146"/>
      <c r="AID88" s="146"/>
      <c r="AIE88" s="146"/>
      <c r="AIF88" s="146"/>
      <c r="AIG88" s="146"/>
      <c r="AIH88" s="146"/>
      <c r="AII88" s="146"/>
      <c r="AIJ88" s="146"/>
      <c r="AIK88" s="146"/>
      <c r="AIL88" s="146"/>
      <c r="AIM88" s="146"/>
      <c r="AIN88" s="146"/>
      <c r="AIO88" s="146"/>
      <c r="AIP88" s="146"/>
      <c r="AIQ88" s="146"/>
      <c r="AIR88" s="146"/>
      <c r="AIS88" s="146"/>
      <c r="AIT88" s="146"/>
      <c r="AIU88" s="146"/>
      <c r="AIV88" s="146"/>
      <c r="AIW88" s="146"/>
      <c r="AIX88" s="146"/>
      <c r="AIY88" s="146"/>
      <c r="AIZ88" s="146"/>
      <c r="AJA88" s="146"/>
      <c r="AJB88" s="146"/>
      <c r="AJC88" s="146"/>
      <c r="AJD88" s="146"/>
      <c r="AJE88" s="146"/>
      <c r="AJF88" s="146"/>
      <c r="AJG88" s="146"/>
      <c r="AJH88" s="146"/>
      <c r="AJI88" s="146"/>
      <c r="AJJ88" s="146"/>
      <c r="AJK88" s="146"/>
      <c r="AJL88" s="146"/>
      <c r="AJM88" s="146"/>
      <c r="AJN88" s="146"/>
      <c r="AJO88" s="146"/>
      <c r="AJP88" s="146"/>
      <c r="AJQ88" s="146"/>
      <c r="AJR88" s="146"/>
      <c r="AJS88" s="146"/>
      <c r="AJT88" s="146"/>
      <c r="AJU88" s="146"/>
      <c r="AJV88" s="146"/>
      <c r="AJW88" s="146"/>
      <c r="AJX88" s="146"/>
      <c r="AJY88" s="146"/>
      <c r="AJZ88" s="146"/>
      <c r="AKA88" s="146"/>
      <c r="AKB88" s="146"/>
      <c r="AKC88" s="146"/>
      <c r="AKD88" s="146"/>
      <c r="AKE88" s="146"/>
      <c r="AKF88" s="146"/>
      <c r="AKG88" s="146"/>
      <c r="AKH88" s="146"/>
      <c r="AKI88" s="146"/>
      <c r="AKJ88" s="146"/>
      <c r="AKK88" s="146"/>
      <c r="AKL88" s="146"/>
      <c r="AKM88" s="146"/>
      <c r="AKN88" s="146"/>
      <c r="AKO88" s="146"/>
      <c r="AKP88" s="146"/>
      <c r="AKQ88" s="146"/>
      <c r="AKR88" s="146"/>
      <c r="AKS88" s="146"/>
      <c r="AKT88" s="146"/>
      <c r="AKU88" s="146"/>
      <c r="AKV88" s="146"/>
      <c r="AKW88" s="146"/>
      <c r="AKX88" s="146"/>
      <c r="AKY88" s="146"/>
      <c r="AKZ88" s="146"/>
      <c r="ALA88" s="146"/>
      <c r="ALB88" s="146"/>
      <c r="ALC88" s="146"/>
      <c r="ALD88" s="146"/>
      <c r="ALE88" s="146"/>
      <c r="ALF88" s="146"/>
      <c r="ALG88" s="146"/>
      <c r="ALH88" s="146"/>
      <c r="ALI88" s="146"/>
      <c r="ALJ88" s="146"/>
      <c r="ALK88" s="146"/>
      <c r="ALL88" s="146"/>
      <c r="ALM88" s="146"/>
      <c r="ALN88" s="146"/>
      <c r="ALO88" s="146"/>
      <c r="ALP88" s="146"/>
      <c r="ALQ88" s="146"/>
      <c r="ALR88" s="146"/>
      <c r="ALS88" s="146"/>
      <c r="ALT88" s="146"/>
      <c r="ALU88" s="146"/>
      <c r="ALV88" s="146"/>
      <c r="ALW88" s="146"/>
      <c r="ALX88" s="146"/>
      <c r="ALY88" s="146"/>
      <c r="ALZ88" s="146"/>
      <c r="AMA88" s="146"/>
      <c r="AMB88" s="146"/>
      <c r="AMC88" s="146"/>
      <c r="AMD88" s="146"/>
      <c r="AME88" s="146"/>
      <c r="AMF88" s="146"/>
      <c r="AMG88" s="146"/>
      <c r="AMH88" s="146"/>
      <c r="AMI88" s="146"/>
      <c r="AMJ88" s="146"/>
      <c r="AMK88" s="146"/>
      <c r="AML88" s="146"/>
      <c r="AMM88" s="146"/>
      <c r="AMN88" s="146"/>
      <c r="AMO88" s="146"/>
      <c r="AMP88" s="146"/>
      <c r="AMQ88" s="146"/>
      <c r="AMR88" s="146"/>
      <c r="AMS88" s="146"/>
      <c r="AMT88" s="146"/>
      <c r="AMU88" s="146"/>
      <c r="AMV88" s="146"/>
      <c r="AMW88" s="146"/>
      <c r="AMX88" s="146"/>
      <c r="AMY88" s="146"/>
      <c r="AMZ88" s="146"/>
      <c r="ANA88" s="146"/>
      <c r="ANB88" s="146"/>
      <c r="ANC88" s="146"/>
      <c r="AND88" s="146"/>
      <c r="ANE88" s="146"/>
      <c r="ANF88" s="146"/>
      <c r="ANG88" s="146"/>
      <c r="ANH88" s="146"/>
      <c r="ANI88" s="146"/>
      <c r="ANJ88" s="146"/>
      <c r="ANK88" s="146"/>
      <c r="ANL88" s="146"/>
      <c r="ANM88" s="146"/>
      <c r="ANN88" s="146"/>
      <c r="ANO88" s="146"/>
      <c r="ANP88" s="146"/>
      <c r="ANQ88" s="146"/>
      <c r="ANR88" s="146"/>
      <c r="ANS88" s="146"/>
      <c r="ANT88" s="146"/>
      <c r="ANU88" s="146"/>
      <c r="ANV88" s="146"/>
      <c r="ANW88" s="146"/>
      <c r="ANX88" s="146"/>
      <c r="ANY88" s="146"/>
      <c r="ANZ88" s="146"/>
      <c r="AOA88" s="146"/>
      <c r="AOB88" s="146"/>
      <c r="AOC88" s="146"/>
      <c r="AOD88" s="146"/>
      <c r="AOE88" s="146"/>
      <c r="AOF88" s="146"/>
      <c r="AOG88" s="146"/>
      <c r="AOH88" s="146"/>
      <c r="AOI88" s="146"/>
      <c r="AOJ88" s="146"/>
      <c r="AOK88" s="146"/>
      <c r="AOL88" s="146"/>
      <c r="AOM88" s="146"/>
      <c r="AON88" s="146"/>
      <c r="AOO88" s="146"/>
      <c r="AOP88" s="146"/>
      <c r="AOQ88" s="146"/>
      <c r="AOR88" s="146"/>
      <c r="AOS88" s="146"/>
      <c r="AOT88" s="146"/>
      <c r="AOU88" s="146"/>
      <c r="AOV88" s="146"/>
      <c r="AOW88" s="146"/>
      <c r="AOX88" s="146"/>
      <c r="AOY88" s="146"/>
      <c r="AOZ88" s="146"/>
      <c r="APA88" s="146"/>
      <c r="APB88" s="146"/>
      <c r="APC88" s="146"/>
      <c r="APD88" s="146"/>
      <c r="APE88" s="146"/>
      <c r="APF88" s="146"/>
      <c r="APG88" s="146"/>
      <c r="APH88" s="146"/>
      <c r="API88" s="146"/>
      <c r="APJ88" s="146"/>
      <c r="APK88" s="146"/>
      <c r="APL88" s="146"/>
      <c r="APM88" s="146"/>
      <c r="APN88" s="146"/>
      <c r="APO88" s="146"/>
      <c r="APP88" s="146"/>
      <c r="APQ88" s="146"/>
      <c r="APR88" s="146"/>
      <c r="APS88" s="146"/>
      <c r="APT88" s="146"/>
      <c r="APU88" s="146"/>
      <c r="APV88" s="146"/>
      <c r="APW88" s="146"/>
      <c r="APX88" s="146"/>
      <c r="APY88" s="146"/>
      <c r="APZ88" s="146"/>
      <c r="AQA88" s="146"/>
      <c r="AQB88" s="146"/>
      <c r="AQC88" s="146"/>
      <c r="AQD88" s="146"/>
      <c r="AQE88" s="146"/>
      <c r="AQF88" s="146"/>
      <c r="AQG88" s="146"/>
      <c r="AQH88" s="146"/>
      <c r="AQI88" s="146"/>
      <c r="AQJ88" s="146"/>
      <c r="AQK88" s="146"/>
      <c r="AQL88" s="146"/>
      <c r="AQM88" s="146"/>
      <c r="AQN88" s="146"/>
      <c r="AQO88" s="146"/>
      <c r="AQP88" s="146"/>
      <c r="AQQ88" s="146"/>
      <c r="AQR88" s="146"/>
      <c r="AQS88" s="146"/>
      <c r="AQT88" s="146"/>
      <c r="AQU88" s="146"/>
      <c r="AQV88" s="146"/>
      <c r="AQW88" s="146"/>
      <c r="AQX88" s="146"/>
      <c r="AQY88" s="146"/>
      <c r="AQZ88" s="146"/>
      <c r="ARA88" s="146"/>
      <c r="ARB88" s="146"/>
      <c r="ARC88" s="146"/>
      <c r="ARD88" s="146"/>
      <c r="ARE88" s="146"/>
      <c r="ARF88" s="146"/>
      <c r="ARG88" s="146"/>
      <c r="ARH88" s="146"/>
      <c r="ARI88" s="146"/>
      <c r="ARJ88" s="146"/>
      <c r="ARK88" s="146"/>
      <c r="ARL88" s="146"/>
      <c r="ARM88" s="146"/>
      <c r="ARN88" s="146"/>
      <c r="ARO88" s="146"/>
      <c r="ARP88" s="146"/>
      <c r="ARQ88" s="146"/>
      <c r="ARR88" s="146"/>
      <c r="ARS88" s="146"/>
      <c r="ART88" s="146"/>
      <c r="ARU88" s="146"/>
      <c r="ARV88" s="146"/>
      <c r="ARW88" s="146"/>
      <c r="ARX88" s="146"/>
      <c r="ARY88" s="146"/>
      <c r="ARZ88" s="146"/>
      <c r="ASA88" s="146"/>
      <c r="ASB88" s="146"/>
      <c r="ASC88" s="146"/>
      <c r="ASD88" s="146"/>
      <c r="ASE88" s="146"/>
      <c r="ASF88" s="146"/>
      <c r="ASG88" s="146"/>
      <c r="ASH88" s="146"/>
      <c r="ASI88" s="146"/>
      <c r="ASJ88" s="146"/>
      <c r="ASK88" s="146"/>
      <c r="ASL88" s="146"/>
      <c r="ASM88" s="146"/>
      <c r="ASN88" s="146"/>
      <c r="ASO88" s="146"/>
      <c r="ASP88" s="146"/>
      <c r="ASQ88" s="146"/>
      <c r="ASR88" s="146"/>
      <c r="ASS88" s="146"/>
      <c r="AST88" s="146"/>
      <c r="ASU88" s="146"/>
      <c r="ASV88" s="146"/>
      <c r="ASW88" s="146"/>
      <c r="ASX88" s="146"/>
      <c r="ASY88" s="146"/>
      <c r="ASZ88" s="146"/>
      <c r="ATA88" s="146"/>
      <c r="ATB88" s="146"/>
      <c r="ATC88" s="146"/>
      <c r="ATD88" s="146"/>
      <c r="ATE88" s="146"/>
      <c r="ATF88" s="146"/>
      <c r="ATG88" s="146"/>
      <c r="ATH88" s="146"/>
      <c r="ATI88" s="146"/>
      <c r="ATJ88" s="146"/>
      <c r="ATK88" s="146"/>
      <c r="ATL88" s="146"/>
      <c r="ATM88" s="146"/>
      <c r="ATN88" s="146"/>
      <c r="ATO88" s="146"/>
      <c r="ATP88" s="146"/>
      <c r="ATQ88" s="146"/>
      <c r="ATR88" s="146"/>
      <c r="ATS88" s="146"/>
      <c r="ATT88" s="146"/>
      <c r="ATU88" s="146"/>
      <c r="ATV88" s="146"/>
      <c r="ATW88" s="146"/>
      <c r="ATX88" s="146"/>
      <c r="ATY88" s="146"/>
      <c r="ATZ88" s="146"/>
      <c r="AUA88" s="146"/>
      <c r="AUB88" s="146"/>
      <c r="AUC88" s="146"/>
      <c r="AUD88" s="146"/>
      <c r="AUE88" s="146"/>
      <c r="AUF88" s="146"/>
      <c r="AUG88" s="146"/>
      <c r="AUH88" s="146"/>
      <c r="AUI88" s="146"/>
      <c r="AUJ88" s="146"/>
      <c r="AUK88" s="146"/>
      <c r="AUL88" s="146"/>
      <c r="AUM88" s="146"/>
      <c r="AUN88" s="146"/>
      <c r="AUO88" s="146"/>
      <c r="AUP88" s="146"/>
      <c r="AUQ88" s="146"/>
      <c r="AUR88" s="146"/>
      <c r="AUS88" s="146"/>
      <c r="AUT88" s="146"/>
      <c r="AUU88" s="146"/>
      <c r="AUV88" s="146"/>
      <c r="AUW88" s="146"/>
      <c r="AUX88" s="146"/>
      <c r="AUY88" s="146"/>
      <c r="AUZ88" s="146"/>
      <c r="AVA88" s="146"/>
      <c r="AVB88" s="146"/>
      <c r="AVC88" s="146"/>
      <c r="AVD88" s="146"/>
      <c r="AVE88" s="146"/>
      <c r="AVF88" s="146"/>
      <c r="AVG88" s="146"/>
      <c r="AVH88" s="146"/>
      <c r="AVI88" s="146"/>
      <c r="AVJ88" s="146"/>
      <c r="AVK88" s="146"/>
      <c r="AVL88" s="146"/>
      <c r="AVM88" s="146"/>
      <c r="AVN88" s="146"/>
      <c r="AVO88" s="146"/>
      <c r="AVP88" s="146"/>
      <c r="AVQ88" s="146"/>
      <c r="AVR88" s="146"/>
      <c r="AVS88" s="146"/>
      <c r="AVT88" s="146"/>
      <c r="AVU88" s="146"/>
      <c r="AVV88" s="146"/>
      <c r="AVW88" s="146"/>
      <c r="AVX88" s="146"/>
      <c r="AVY88" s="146"/>
      <c r="AVZ88" s="146"/>
      <c r="AWA88" s="146"/>
      <c r="AWB88" s="146"/>
      <c r="AWC88" s="146"/>
      <c r="AWD88" s="146"/>
      <c r="AWE88" s="146"/>
      <c r="AWF88" s="146"/>
      <c r="AWG88" s="146"/>
      <c r="AWH88" s="146"/>
      <c r="AWI88" s="146"/>
      <c r="AWJ88" s="146"/>
      <c r="AWK88" s="146"/>
      <c r="AWL88" s="146"/>
      <c r="AWM88" s="146"/>
      <c r="AWN88" s="146"/>
      <c r="AWO88" s="146"/>
      <c r="AWP88" s="146"/>
      <c r="AWQ88" s="146"/>
      <c r="AWR88" s="146"/>
      <c r="AWS88" s="146"/>
      <c r="AWT88" s="146"/>
      <c r="AWU88" s="146"/>
      <c r="AWV88" s="146"/>
      <c r="AWW88" s="146"/>
      <c r="AWX88" s="146"/>
      <c r="AWY88" s="146"/>
      <c r="AWZ88" s="146"/>
      <c r="AXA88" s="146"/>
      <c r="AXB88" s="146"/>
      <c r="AXC88" s="146"/>
      <c r="AXD88" s="146"/>
      <c r="AXE88" s="146"/>
      <c r="AXF88" s="146"/>
      <c r="AXG88" s="146"/>
      <c r="AXH88" s="146"/>
      <c r="AXI88" s="146"/>
      <c r="AXJ88" s="146"/>
      <c r="AXK88" s="146"/>
      <c r="AXL88" s="146"/>
      <c r="AXM88" s="146"/>
      <c r="AXN88" s="146"/>
      <c r="AXO88" s="146"/>
      <c r="AXP88" s="146"/>
      <c r="AXQ88" s="146"/>
      <c r="AXR88" s="146"/>
      <c r="AXS88" s="146"/>
      <c r="AXT88" s="146"/>
      <c r="AXU88" s="146"/>
      <c r="AXV88" s="146"/>
      <c r="AXW88" s="146"/>
      <c r="AXX88" s="146"/>
      <c r="AXY88" s="146"/>
      <c r="AXZ88" s="146"/>
      <c r="AYA88" s="146"/>
      <c r="AYB88" s="146"/>
      <c r="AYC88" s="146"/>
      <c r="AYD88" s="146"/>
      <c r="AYE88" s="146"/>
      <c r="AYF88" s="146"/>
      <c r="AYG88" s="146"/>
      <c r="AYH88" s="146"/>
      <c r="AYI88" s="146"/>
      <c r="AYJ88" s="146"/>
      <c r="AYK88" s="146"/>
      <c r="AYL88" s="146"/>
      <c r="AYM88" s="146"/>
      <c r="AYN88" s="146"/>
      <c r="AYO88" s="146"/>
      <c r="AYP88" s="146"/>
      <c r="AYQ88" s="146"/>
      <c r="AYR88" s="146"/>
      <c r="AYS88" s="146"/>
      <c r="AYT88" s="146"/>
      <c r="AYU88" s="146"/>
      <c r="AYV88" s="146"/>
      <c r="AYW88" s="146"/>
      <c r="AYX88" s="146"/>
      <c r="AYY88" s="146"/>
      <c r="AYZ88" s="146"/>
      <c r="AZA88" s="146"/>
      <c r="AZB88" s="146"/>
      <c r="AZC88" s="146"/>
      <c r="AZD88" s="146"/>
      <c r="AZE88" s="146"/>
      <c r="AZF88" s="146"/>
      <c r="AZG88" s="146"/>
      <c r="AZH88" s="146"/>
      <c r="AZI88" s="146"/>
      <c r="AZJ88" s="146"/>
      <c r="AZK88" s="146"/>
      <c r="AZL88" s="146"/>
      <c r="AZM88" s="146"/>
      <c r="AZN88" s="146"/>
      <c r="AZO88" s="146"/>
      <c r="AZP88" s="146"/>
      <c r="AZQ88" s="146"/>
      <c r="AZR88" s="146"/>
      <c r="AZS88" s="146"/>
      <c r="AZT88" s="146"/>
      <c r="AZU88" s="146"/>
      <c r="AZV88" s="146"/>
      <c r="AZW88" s="146"/>
      <c r="AZX88" s="146"/>
      <c r="AZY88" s="146"/>
      <c r="AZZ88" s="146"/>
      <c r="BAA88" s="146"/>
      <c r="BAB88" s="146"/>
      <c r="BAC88" s="146"/>
      <c r="BAD88" s="146"/>
      <c r="BAE88" s="146"/>
      <c r="BAF88" s="146"/>
      <c r="BAG88" s="146"/>
      <c r="BAH88" s="146"/>
      <c r="BAI88" s="146"/>
      <c r="BAJ88" s="146"/>
      <c r="BAK88" s="146"/>
      <c r="BAL88" s="146"/>
      <c r="BAM88" s="146"/>
      <c r="BAN88" s="146"/>
      <c r="BAO88" s="146"/>
      <c r="BAP88" s="146"/>
      <c r="BAQ88" s="146"/>
      <c r="BAR88" s="146"/>
      <c r="BAS88" s="146"/>
      <c r="BAT88" s="146"/>
      <c r="BAU88" s="146"/>
      <c r="BAV88" s="146"/>
      <c r="BAW88" s="146"/>
      <c r="BAX88" s="146"/>
      <c r="BAY88" s="146"/>
      <c r="BAZ88" s="146"/>
      <c r="BBA88" s="146"/>
      <c r="BBB88" s="146"/>
      <c r="BBC88" s="146"/>
      <c r="BBD88" s="146"/>
      <c r="BBE88" s="146"/>
      <c r="BBF88" s="146"/>
      <c r="BBG88" s="146"/>
      <c r="BBH88" s="146"/>
      <c r="BBI88" s="146"/>
      <c r="BBJ88" s="146"/>
      <c r="BBK88" s="146"/>
      <c r="BBL88" s="146"/>
      <c r="BBM88" s="146"/>
      <c r="BBN88" s="146"/>
      <c r="BBO88" s="146"/>
      <c r="BBP88" s="146"/>
      <c r="BBQ88" s="146"/>
      <c r="BBR88" s="146"/>
      <c r="BBS88" s="146"/>
      <c r="BBT88" s="146"/>
      <c r="BBU88" s="146"/>
      <c r="BBV88" s="146"/>
      <c r="BBW88" s="146"/>
      <c r="BBX88" s="146"/>
      <c r="BBY88" s="146"/>
      <c r="BBZ88" s="146"/>
      <c r="BCA88" s="146"/>
      <c r="BCB88" s="146"/>
      <c r="BCC88" s="146"/>
      <c r="BCD88" s="146"/>
      <c r="BCE88" s="146"/>
      <c r="BCF88" s="146"/>
      <c r="BCG88" s="146"/>
      <c r="BCH88" s="146"/>
      <c r="BCI88" s="146"/>
      <c r="BCJ88" s="146"/>
      <c r="BCK88" s="146"/>
      <c r="BCL88" s="146"/>
      <c r="BCM88" s="146"/>
      <c r="BCN88" s="146"/>
      <c r="BCO88" s="146"/>
      <c r="BCP88" s="146"/>
      <c r="BCQ88" s="146"/>
      <c r="BCR88" s="146"/>
      <c r="BCS88" s="146"/>
      <c r="BCT88" s="146"/>
      <c r="BCU88" s="146"/>
      <c r="BCV88" s="146"/>
      <c r="BCW88" s="146"/>
      <c r="BCX88" s="146"/>
      <c r="BCY88" s="146"/>
      <c r="BCZ88" s="146"/>
      <c r="BDA88" s="146"/>
      <c r="BDB88" s="146"/>
      <c r="BDC88" s="146"/>
      <c r="BDD88" s="146"/>
      <c r="BDE88" s="146"/>
      <c r="BDF88" s="146"/>
      <c r="BDG88" s="146"/>
      <c r="BDH88" s="146"/>
      <c r="BDI88" s="146"/>
      <c r="BDJ88" s="146"/>
      <c r="BDK88" s="146"/>
      <c r="BDL88" s="146"/>
      <c r="BDM88" s="146"/>
      <c r="BDN88" s="146"/>
      <c r="BDO88" s="146"/>
      <c r="BDP88" s="146"/>
      <c r="BDQ88" s="146"/>
      <c r="BDR88" s="146"/>
      <c r="BDS88" s="146"/>
      <c r="BDT88" s="146"/>
      <c r="BDU88" s="146"/>
      <c r="BDV88" s="146"/>
      <c r="BDW88" s="146"/>
      <c r="BDX88" s="146"/>
      <c r="BDY88" s="146"/>
      <c r="BDZ88" s="146"/>
      <c r="BEA88" s="146"/>
      <c r="BEB88" s="146"/>
      <c r="BEC88" s="146"/>
      <c r="BED88" s="146"/>
      <c r="BEE88" s="146"/>
      <c r="BEF88" s="146"/>
      <c r="BEG88" s="146"/>
      <c r="BEH88" s="146"/>
      <c r="BEI88" s="146"/>
      <c r="BEJ88" s="146"/>
      <c r="BEK88" s="146"/>
      <c r="BEL88" s="146"/>
      <c r="BEM88" s="146"/>
      <c r="BEN88" s="146"/>
      <c r="BEO88" s="146"/>
      <c r="BEP88" s="146"/>
      <c r="BEQ88" s="146"/>
      <c r="BER88" s="146"/>
      <c r="BES88" s="146"/>
      <c r="BET88" s="146"/>
      <c r="BEU88" s="146"/>
      <c r="BEV88" s="146"/>
      <c r="BEW88" s="146"/>
      <c r="BEX88" s="146"/>
      <c r="BEY88" s="146"/>
      <c r="BEZ88" s="146"/>
      <c r="BFA88" s="146"/>
      <c r="BFB88" s="146"/>
      <c r="BFC88" s="146"/>
      <c r="BFD88" s="146"/>
      <c r="BFE88" s="146"/>
      <c r="BFF88" s="146"/>
      <c r="BFG88" s="146"/>
      <c r="BFH88" s="146"/>
      <c r="BFI88" s="146"/>
      <c r="BFJ88" s="146"/>
      <c r="BFK88" s="146"/>
      <c r="BFL88" s="146"/>
      <c r="BFM88" s="146"/>
      <c r="BFN88" s="146"/>
      <c r="BFO88" s="146"/>
      <c r="BFP88" s="146"/>
      <c r="BFQ88" s="146"/>
      <c r="BFR88" s="146"/>
      <c r="BFS88" s="146"/>
      <c r="BFT88" s="146"/>
      <c r="BFU88" s="146"/>
      <c r="BFV88" s="146"/>
      <c r="BFW88" s="146"/>
      <c r="BFX88" s="146"/>
      <c r="BFY88" s="146"/>
      <c r="BFZ88" s="146"/>
      <c r="BGA88" s="146"/>
      <c r="BGB88" s="146"/>
      <c r="BGC88" s="146"/>
      <c r="BGD88" s="146"/>
      <c r="BGE88" s="146"/>
      <c r="BGF88" s="146"/>
      <c r="BGG88" s="146"/>
      <c r="BGH88" s="146"/>
      <c r="BGI88" s="146"/>
      <c r="BGJ88" s="146"/>
      <c r="BGK88" s="146"/>
      <c r="BGL88" s="146"/>
      <c r="BGM88" s="146"/>
      <c r="BGN88" s="146"/>
      <c r="BGO88" s="146"/>
      <c r="BGP88" s="146"/>
      <c r="BGQ88" s="146"/>
      <c r="BGR88" s="146"/>
      <c r="BGS88" s="146"/>
      <c r="BGT88" s="146"/>
      <c r="BGU88" s="146"/>
      <c r="BGV88" s="146"/>
      <c r="BGW88" s="146"/>
      <c r="BGX88" s="146"/>
      <c r="BGY88" s="146"/>
      <c r="BGZ88" s="146"/>
      <c r="BHA88" s="146"/>
      <c r="BHB88" s="146"/>
      <c r="BHC88" s="146"/>
      <c r="BHD88" s="146"/>
      <c r="BHE88" s="146"/>
      <c r="BHF88" s="146"/>
      <c r="BHG88" s="146"/>
      <c r="BHH88" s="146"/>
      <c r="BHI88" s="146"/>
      <c r="BHJ88" s="146"/>
      <c r="BHK88" s="146"/>
      <c r="BHL88" s="146"/>
      <c r="BHM88" s="146"/>
      <c r="BHN88" s="146"/>
      <c r="BHO88" s="146"/>
      <c r="BHP88" s="146"/>
      <c r="BHQ88" s="146"/>
      <c r="BHR88" s="146"/>
      <c r="BHS88" s="146"/>
      <c r="BHT88" s="146"/>
      <c r="BHU88" s="146"/>
      <c r="BHV88" s="146"/>
      <c r="BHW88" s="146"/>
      <c r="BHX88" s="146"/>
      <c r="BHY88" s="146"/>
      <c r="BHZ88" s="146"/>
      <c r="BIA88" s="146"/>
      <c r="BIB88" s="146"/>
      <c r="BIC88" s="146"/>
      <c r="BID88" s="146"/>
      <c r="BIE88" s="146"/>
      <c r="BIF88" s="146"/>
      <c r="BIG88" s="146"/>
      <c r="BIH88" s="146"/>
      <c r="BII88" s="146"/>
      <c r="BIJ88" s="146"/>
      <c r="BIK88" s="146"/>
      <c r="BIL88" s="146"/>
      <c r="BIM88" s="146"/>
      <c r="BIN88" s="146"/>
      <c r="BIO88" s="146"/>
      <c r="BIP88" s="146"/>
      <c r="BIQ88" s="146"/>
      <c r="BIR88" s="146"/>
      <c r="BIS88" s="146"/>
      <c r="BIT88" s="146"/>
      <c r="BIU88" s="146"/>
      <c r="BIV88" s="146"/>
      <c r="BIW88" s="146"/>
      <c r="BIX88" s="146"/>
      <c r="BIY88" s="146"/>
      <c r="BIZ88" s="146"/>
      <c r="BJA88" s="146"/>
      <c r="BJB88" s="146"/>
      <c r="BJC88" s="146"/>
      <c r="BJD88" s="146"/>
      <c r="BJE88" s="146"/>
      <c r="BJF88" s="146"/>
      <c r="BJG88" s="146"/>
      <c r="BJH88" s="146"/>
      <c r="BJI88" s="146"/>
      <c r="BJJ88" s="146"/>
      <c r="BJK88" s="146"/>
      <c r="BJL88" s="146"/>
      <c r="BJM88" s="146"/>
      <c r="BJN88" s="146"/>
      <c r="BJO88" s="146"/>
      <c r="BJP88" s="146"/>
      <c r="BJQ88" s="146"/>
      <c r="BJR88" s="146"/>
      <c r="BJS88" s="146"/>
      <c r="BJT88" s="146"/>
      <c r="BJU88" s="146"/>
      <c r="BJV88" s="146"/>
      <c r="BJW88" s="146"/>
      <c r="BJX88" s="146"/>
      <c r="BJY88" s="146"/>
      <c r="BJZ88" s="146"/>
      <c r="BKA88" s="146"/>
      <c r="BKB88" s="146"/>
      <c r="BKC88" s="146"/>
      <c r="BKD88" s="146"/>
      <c r="BKE88" s="146"/>
      <c r="BKF88" s="146"/>
      <c r="BKG88" s="146"/>
      <c r="BKH88" s="146"/>
      <c r="BKI88" s="146"/>
      <c r="BKJ88" s="146"/>
      <c r="BKK88" s="146"/>
      <c r="BKL88" s="146"/>
      <c r="BKM88" s="146"/>
      <c r="BKN88" s="146"/>
      <c r="BKO88" s="146"/>
      <c r="BKP88" s="146"/>
      <c r="BKQ88" s="146"/>
      <c r="BKR88" s="146"/>
      <c r="BKS88" s="146"/>
      <c r="BKT88" s="146"/>
      <c r="BKU88" s="146"/>
      <c r="BKV88" s="146"/>
      <c r="BKW88" s="146"/>
      <c r="BKX88" s="146"/>
      <c r="BKY88" s="146"/>
      <c r="BKZ88" s="146"/>
      <c r="BLA88" s="146"/>
      <c r="BLB88" s="146"/>
      <c r="BLC88" s="146"/>
      <c r="BLD88" s="146"/>
      <c r="BLE88" s="146"/>
      <c r="BLF88" s="146"/>
      <c r="BLG88" s="146"/>
      <c r="BLH88" s="146"/>
      <c r="BLI88" s="146"/>
      <c r="BLJ88" s="146"/>
      <c r="BLK88" s="146"/>
      <c r="BLL88" s="146"/>
      <c r="BLM88" s="146"/>
      <c r="BLN88" s="146"/>
      <c r="BLO88" s="146"/>
      <c r="BLP88" s="146"/>
      <c r="BLQ88" s="146"/>
      <c r="BLR88" s="146"/>
      <c r="BLS88" s="146"/>
      <c r="BLT88" s="146"/>
      <c r="BLU88" s="146"/>
      <c r="BLV88" s="146"/>
      <c r="BLW88" s="146"/>
      <c r="BLX88" s="146"/>
      <c r="BLY88" s="146"/>
      <c r="BLZ88" s="146"/>
      <c r="BMA88" s="146"/>
      <c r="BMB88" s="146"/>
      <c r="BMC88" s="146"/>
      <c r="BMD88" s="146"/>
      <c r="BME88" s="146"/>
      <c r="BMF88" s="146"/>
      <c r="BMG88" s="146"/>
      <c r="BMH88" s="146"/>
      <c r="BMI88" s="146"/>
      <c r="BMJ88" s="146"/>
      <c r="BMK88" s="146"/>
      <c r="BML88" s="146"/>
      <c r="BMM88" s="146"/>
      <c r="BMN88" s="146"/>
      <c r="BMO88" s="146"/>
      <c r="BMP88" s="146"/>
      <c r="BMQ88" s="146"/>
      <c r="BMR88" s="146"/>
      <c r="BMS88" s="146"/>
      <c r="BMT88" s="146"/>
      <c r="BMU88" s="146"/>
      <c r="BMV88" s="146"/>
      <c r="BMW88" s="146"/>
      <c r="BMX88" s="146"/>
      <c r="BMY88" s="146"/>
      <c r="BMZ88" s="146"/>
      <c r="BNA88" s="146"/>
      <c r="BNB88" s="146"/>
      <c r="BNC88" s="146"/>
      <c r="BND88" s="146"/>
      <c r="BNE88" s="146"/>
      <c r="BNF88" s="146"/>
      <c r="BNG88" s="146"/>
      <c r="BNH88" s="146"/>
      <c r="BNI88" s="146"/>
      <c r="BNJ88" s="146"/>
      <c r="BNK88" s="146"/>
      <c r="BNL88" s="146"/>
      <c r="BNM88" s="146"/>
      <c r="BNN88" s="146"/>
      <c r="BNO88" s="146"/>
      <c r="BNP88" s="146"/>
      <c r="BNQ88" s="146"/>
      <c r="BNR88" s="146"/>
      <c r="BNS88" s="146"/>
      <c r="BNT88" s="146"/>
      <c r="BNU88" s="146"/>
      <c r="BNV88" s="146"/>
      <c r="BNW88" s="146"/>
      <c r="BNX88" s="146"/>
      <c r="BNY88" s="146"/>
      <c r="BNZ88" s="146"/>
      <c r="BOA88" s="146"/>
      <c r="BOB88" s="146"/>
      <c r="BOC88" s="146"/>
      <c r="BOD88" s="146"/>
      <c r="BOE88" s="146"/>
      <c r="BOF88" s="146"/>
      <c r="BOG88" s="146"/>
      <c r="BOH88" s="146"/>
      <c r="BOI88" s="146"/>
      <c r="BOJ88" s="146"/>
      <c r="BOK88" s="146"/>
      <c r="BOL88" s="146"/>
      <c r="BOM88" s="146"/>
      <c r="BON88" s="146"/>
      <c r="BOO88" s="146"/>
      <c r="BOP88" s="146"/>
      <c r="BOQ88" s="146"/>
      <c r="BOR88" s="146"/>
      <c r="BOS88" s="146"/>
      <c r="BOT88" s="146"/>
      <c r="BOU88" s="146"/>
      <c r="BOV88" s="146"/>
      <c r="BOW88" s="146"/>
      <c r="BOX88" s="146"/>
      <c r="BOY88" s="146"/>
      <c r="BOZ88" s="146"/>
      <c r="BPA88" s="146"/>
      <c r="BPB88" s="146"/>
      <c r="BPC88" s="146"/>
      <c r="BPD88" s="146"/>
      <c r="BPE88" s="146"/>
      <c r="BPF88" s="146"/>
      <c r="BPG88" s="146"/>
      <c r="BPH88" s="146"/>
      <c r="BPI88" s="146"/>
      <c r="BPJ88" s="146"/>
      <c r="BPK88" s="146"/>
      <c r="BPL88" s="146"/>
      <c r="BPM88" s="146"/>
      <c r="BPN88" s="146"/>
      <c r="BPO88" s="146"/>
      <c r="BPP88" s="146"/>
      <c r="BPQ88" s="146"/>
      <c r="BPR88" s="146"/>
      <c r="BPS88" s="146"/>
      <c r="BPT88" s="146"/>
      <c r="BPU88" s="146"/>
      <c r="BPV88" s="146"/>
      <c r="BPW88" s="146"/>
      <c r="BPX88" s="146"/>
      <c r="BPY88" s="146"/>
      <c r="BPZ88" s="146"/>
      <c r="BQA88" s="146"/>
      <c r="BQB88" s="146"/>
      <c r="BQC88" s="146"/>
      <c r="BQD88" s="146"/>
      <c r="BQE88" s="146"/>
      <c r="BQF88" s="146"/>
      <c r="BQG88" s="146"/>
      <c r="BQH88" s="146"/>
      <c r="BQI88" s="146"/>
      <c r="BQJ88" s="146"/>
      <c r="BQK88" s="146"/>
      <c r="BQL88" s="146"/>
      <c r="BQM88" s="146"/>
      <c r="BQN88" s="146"/>
      <c r="BQO88" s="146"/>
      <c r="BQP88" s="146"/>
      <c r="BQQ88" s="146"/>
      <c r="BQR88" s="146"/>
      <c r="BQS88" s="146"/>
      <c r="BQT88" s="146"/>
      <c r="BQU88" s="146"/>
      <c r="BQV88" s="146"/>
      <c r="BQW88" s="146"/>
      <c r="BQX88" s="146"/>
      <c r="BQY88" s="146"/>
      <c r="BQZ88" s="146"/>
      <c r="BRA88" s="146"/>
      <c r="BRB88" s="146"/>
      <c r="BRC88" s="146"/>
      <c r="BRD88" s="146"/>
      <c r="BRE88" s="146"/>
      <c r="BRF88" s="146"/>
      <c r="BRG88" s="146"/>
      <c r="BRH88" s="146"/>
      <c r="BRI88" s="146"/>
      <c r="BRJ88" s="146"/>
      <c r="BRK88" s="146"/>
      <c r="BRL88" s="146"/>
      <c r="BRM88" s="146"/>
      <c r="BRN88" s="146"/>
      <c r="BRO88" s="146"/>
      <c r="BRP88" s="146"/>
      <c r="BRQ88" s="146"/>
      <c r="BRR88" s="146"/>
      <c r="BRS88" s="146"/>
      <c r="BRT88" s="146"/>
      <c r="BRU88" s="146"/>
      <c r="BRV88" s="146"/>
      <c r="BRW88" s="146"/>
      <c r="BRX88" s="146"/>
      <c r="BRY88" s="146"/>
      <c r="BRZ88" s="146"/>
      <c r="BSA88" s="146"/>
      <c r="BSB88" s="146"/>
      <c r="BSC88" s="146"/>
      <c r="BSD88" s="146"/>
      <c r="BSE88" s="146"/>
      <c r="BSF88" s="146"/>
      <c r="BSG88" s="146"/>
      <c r="BSH88" s="146"/>
      <c r="BSI88" s="146"/>
      <c r="BSJ88" s="146"/>
      <c r="BSK88" s="146"/>
      <c r="BSL88" s="146"/>
      <c r="BSM88" s="146"/>
      <c r="BSN88" s="146"/>
      <c r="BSO88" s="146"/>
      <c r="BSP88" s="146"/>
      <c r="BSQ88" s="146"/>
      <c r="BSR88" s="146"/>
      <c r="BSS88" s="146"/>
      <c r="BST88" s="146"/>
      <c r="BSU88" s="146"/>
      <c r="BSV88" s="146"/>
      <c r="BSW88" s="146"/>
      <c r="BSX88" s="146"/>
      <c r="BSY88" s="146"/>
      <c r="BSZ88" s="146"/>
      <c r="BTA88" s="146"/>
      <c r="BTB88" s="146"/>
      <c r="BTC88" s="146"/>
      <c r="BTD88" s="146"/>
      <c r="BTE88" s="146"/>
      <c r="BTF88" s="146"/>
      <c r="BTG88" s="146"/>
      <c r="BTH88" s="146"/>
      <c r="BTI88" s="146"/>
      <c r="BTJ88" s="146"/>
      <c r="BTK88" s="146"/>
      <c r="BTL88" s="146"/>
      <c r="BTM88" s="146"/>
      <c r="BTN88" s="146"/>
      <c r="BTO88" s="146"/>
      <c r="BTP88" s="146"/>
      <c r="BTQ88" s="146"/>
      <c r="BTR88" s="146"/>
      <c r="BTS88" s="146"/>
      <c r="BTT88" s="146"/>
      <c r="BTU88" s="146"/>
      <c r="BTV88" s="146"/>
      <c r="BTW88" s="146"/>
      <c r="BTX88" s="146"/>
      <c r="BTY88" s="146"/>
      <c r="BTZ88" s="146"/>
      <c r="BUA88" s="146"/>
      <c r="BUB88" s="146"/>
      <c r="BUC88" s="146"/>
      <c r="BUD88" s="146"/>
      <c r="BUE88" s="146"/>
      <c r="BUF88" s="146"/>
      <c r="BUG88" s="146"/>
      <c r="BUH88" s="146"/>
      <c r="BUI88" s="146"/>
      <c r="BUJ88" s="146"/>
      <c r="BUK88" s="146"/>
      <c r="BUL88" s="146"/>
      <c r="BUM88" s="146"/>
      <c r="BUN88" s="146"/>
      <c r="BUO88" s="146"/>
      <c r="BUP88" s="146"/>
      <c r="BUQ88" s="146"/>
      <c r="BUR88" s="146"/>
      <c r="BUS88" s="146"/>
      <c r="BUT88" s="146"/>
      <c r="BUU88" s="146"/>
      <c r="BUV88" s="146"/>
      <c r="BUW88" s="146"/>
      <c r="BUX88" s="146"/>
      <c r="BUY88" s="146"/>
      <c r="BUZ88" s="146"/>
      <c r="BVA88" s="146"/>
      <c r="BVB88" s="146"/>
      <c r="BVC88" s="146"/>
      <c r="BVD88" s="146"/>
      <c r="BVE88" s="146"/>
      <c r="BVF88" s="146"/>
      <c r="BVG88" s="146"/>
      <c r="BVH88" s="146"/>
      <c r="BVI88" s="146"/>
      <c r="BVJ88" s="146"/>
      <c r="BVK88" s="146"/>
      <c r="BVL88" s="146"/>
      <c r="BVM88" s="146"/>
      <c r="BVN88" s="146"/>
      <c r="BVO88" s="146"/>
      <c r="BVP88" s="146"/>
      <c r="BVQ88" s="146"/>
      <c r="BVR88" s="146"/>
      <c r="BVS88" s="146"/>
      <c r="BVT88" s="146"/>
      <c r="BVU88" s="146"/>
      <c r="BVV88" s="146"/>
      <c r="BVW88" s="146"/>
      <c r="BVX88" s="146"/>
      <c r="BVY88" s="146"/>
      <c r="BVZ88" s="146"/>
      <c r="BWA88" s="146"/>
      <c r="BWB88" s="146"/>
      <c r="BWC88" s="146"/>
      <c r="BWD88" s="146"/>
      <c r="BWE88" s="146"/>
      <c r="BWF88" s="146"/>
      <c r="BWG88" s="146"/>
      <c r="BWH88" s="146"/>
      <c r="BWI88" s="146"/>
      <c r="BWJ88" s="146"/>
      <c r="BWK88" s="146"/>
      <c r="BWL88" s="146"/>
      <c r="BWM88" s="146"/>
      <c r="BWN88" s="146"/>
      <c r="BWO88" s="146"/>
      <c r="BWP88" s="146"/>
      <c r="BWQ88" s="146"/>
      <c r="BWR88" s="146"/>
      <c r="BWS88" s="146"/>
      <c r="BWT88" s="146"/>
      <c r="BWU88" s="146"/>
      <c r="BWV88" s="146"/>
      <c r="BWW88" s="146"/>
      <c r="BWX88" s="146"/>
      <c r="BWY88" s="146"/>
      <c r="BWZ88" s="146"/>
      <c r="BXA88" s="146"/>
      <c r="BXB88" s="146"/>
      <c r="BXC88" s="146"/>
      <c r="BXD88" s="146"/>
      <c r="BXE88" s="146"/>
      <c r="BXF88" s="146"/>
      <c r="BXG88" s="146"/>
      <c r="BXH88" s="146"/>
      <c r="BXI88" s="146"/>
      <c r="BXJ88" s="146"/>
      <c r="BXK88" s="146"/>
      <c r="BXL88" s="146"/>
      <c r="BXM88" s="146"/>
      <c r="BXN88" s="146"/>
      <c r="BXO88" s="146"/>
      <c r="BXP88" s="146"/>
      <c r="BXQ88" s="146"/>
      <c r="BXR88" s="146"/>
      <c r="BXS88" s="146"/>
      <c r="BXT88" s="146"/>
      <c r="BXU88" s="146"/>
      <c r="BXV88" s="146"/>
      <c r="BXW88" s="146"/>
      <c r="BXX88" s="146"/>
      <c r="BXY88" s="146"/>
      <c r="BXZ88" s="146"/>
      <c r="BYA88" s="146"/>
      <c r="BYB88" s="146"/>
      <c r="BYC88" s="146"/>
      <c r="BYD88" s="146"/>
      <c r="BYE88" s="146"/>
      <c r="BYF88" s="146"/>
      <c r="BYG88" s="146"/>
      <c r="BYH88" s="146"/>
      <c r="BYI88" s="146"/>
      <c r="BYJ88" s="146"/>
      <c r="BYK88" s="146"/>
      <c r="BYL88" s="146"/>
      <c r="BYM88" s="146"/>
      <c r="BYN88" s="146"/>
      <c r="BYO88" s="146"/>
      <c r="BYP88" s="146"/>
      <c r="BYQ88" s="146"/>
      <c r="BYR88" s="146"/>
      <c r="BYS88" s="146"/>
      <c r="BYT88" s="146"/>
      <c r="BYU88" s="146"/>
      <c r="BYV88" s="146"/>
      <c r="BYW88" s="146"/>
      <c r="BYX88" s="146"/>
      <c r="BYY88" s="146"/>
      <c r="BYZ88" s="146"/>
      <c r="BZA88" s="146"/>
      <c r="BZB88" s="146"/>
      <c r="BZC88" s="146"/>
      <c r="BZD88" s="146"/>
      <c r="BZE88" s="146"/>
      <c r="BZF88" s="146"/>
      <c r="BZG88" s="146"/>
      <c r="BZH88" s="146"/>
      <c r="BZI88" s="146"/>
      <c r="BZJ88" s="146"/>
      <c r="BZK88" s="146"/>
      <c r="BZL88" s="146"/>
      <c r="BZM88" s="146"/>
      <c r="BZN88" s="146"/>
      <c r="BZO88" s="146"/>
      <c r="BZP88" s="146"/>
      <c r="BZQ88" s="146"/>
      <c r="BZR88" s="146"/>
      <c r="BZS88" s="146"/>
      <c r="BZT88" s="146"/>
      <c r="BZU88" s="146"/>
      <c r="BZV88" s="146"/>
      <c r="BZW88" s="146"/>
      <c r="BZX88" s="146"/>
      <c r="BZY88" s="146"/>
      <c r="BZZ88" s="146"/>
      <c r="CAA88" s="146"/>
      <c r="CAB88" s="146"/>
      <c r="CAC88" s="146"/>
      <c r="CAD88" s="146"/>
      <c r="CAE88" s="146"/>
      <c r="CAF88" s="146"/>
      <c r="CAG88" s="146"/>
      <c r="CAH88" s="146"/>
      <c r="CAI88" s="146"/>
      <c r="CAJ88" s="146"/>
      <c r="CAK88" s="146"/>
      <c r="CAL88" s="146"/>
      <c r="CAM88" s="146"/>
      <c r="CAN88" s="146"/>
      <c r="CAO88" s="146"/>
      <c r="CAP88" s="146"/>
      <c r="CAQ88" s="146"/>
      <c r="CAR88" s="146"/>
      <c r="CAS88" s="146"/>
      <c r="CAT88" s="146"/>
      <c r="CAU88" s="146"/>
      <c r="CAV88" s="146"/>
      <c r="CAW88" s="146"/>
      <c r="CAX88" s="146"/>
      <c r="CAY88" s="146"/>
      <c r="CAZ88" s="146"/>
      <c r="CBA88" s="146"/>
      <c r="CBB88" s="146"/>
      <c r="CBC88" s="146"/>
      <c r="CBD88" s="146"/>
      <c r="CBE88" s="146"/>
      <c r="CBF88" s="146"/>
      <c r="CBG88" s="146"/>
      <c r="CBH88" s="146"/>
      <c r="CBI88" s="146"/>
      <c r="CBJ88" s="146"/>
      <c r="CBK88" s="146"/>
      <c r="CBL88" s="146"/>
      <c r="CBM88" s="146"/>
      <c r="CBN88" s="146"/>
      <c r="CBO88" s="146"/>
      <c r="CBP88" s="146"/>
      <c r="CBQ88" s="146"/>
      <c r="CBR88" s="146"/>
      <c r="CBS88" s="146"/>
      <c r="CBT88" s="146"/>
      <c r="CBU88" s="146"/>
      <c r="CBV88" s="146"/>
      <c r="CBW88" s="146"/>
      <c r="CBX88" s="146"/>
      <c r="CBY88" s="146"/>
      <c r="CBZ88" s="146"/>
      <c r="CCA88" s="146"/>
      <c r="CCB88" s="146"/>
      <c r="CCC88" s="146"/>
      <c r="CCD88" s="146"/>
      <c r="CCE88" s="146"/>
      <c r="CCF88" s="146"/>
      <c r="CCG88" s="146"/>
      <c r="CCH88" s="146"/>
      <c r="CCI88" s="146"/>
      <c r="CCJ88" s="146"/>
      <c r="CCK88" s="146"/>
      <c r="CCL88" s="146"/>
      <c r="CCM88" s="146"/>
      <c r="CCN88" s="146"/>
      <c r="CCO88" s="146"/>
      <c r="CCP88" s="146"/>
      <c r="CCQ88" s="146"/>
      <c r="CCR88" s="146"/>
      <c r="CCS88" s="146"/>
      <c r="CCT88" s="146"/>
      <c r="CCU88" s="146"/>
      <c r="CCV88" s="146"/>
      <c r="CCW88" s="146"/>
      <c r="CCX88" s="146"/>
      <c r="CCY88" s="146"/>
      <c r="CCZ88" s="146"/>
      <c r="CDA88" s="146"/>
      <c r="CDB88" s="146"/>
      <c r="CDC88" s="146"/>
      <c r="CDD88" s="146"/>
      <c r="CDE88" s="146"/>
      <c r="CDF88" s="146"/>
      <c r="CDG88" s="146"/>
      <c r="CDH88" s="146"/>
      <c r="CDI88" s="146"/>
      <c r="CDJ88" s="146"/>
      <c r="CDK88" s="146"/>
      <c r="CDL88" s="146"/>
      <c r="CDM88" s="146"/>
      <c r="CDN88" s="146"/>
      <c r="CDO88" s="146"/>
      <c r="CDP88" s="146"/>
      <c r="CDQ88" s="146"/>
      <c r="CDR88" s="146"/>
      <c r="CDS88" s="146"/>
      <c r="CDT88" s="146"/>
      <c r="CDU88" s="146"/>
      <c r="CDV88" s="146"/>
      <c r="CDW88" s="146"/>
      <c r="CDX88" s="146"/>
      <c r="CDY88" s="146"/>
      <c r="CDZ88" s="146"/>
      <c r="CEA88" s="146"/>
      <c r="CEB88" s="146"/>
      <c r="CEC88" s="146"/>
      <c r="CED88" s="146"/>
      <c r="CEE88" s="146"/>
      <c r="CEF88" s="146"/>
      <c r="CEG88" s="146"/>
      <c r="CEH88" s="146"/>
      <c r="CEI88" s="146"/>
      <c r="CEJ88" s="146"/>
      <c r="CEK88" s="146"/>
      <c r="CEL88" s="146"/>
      <c r="CEM88" s="146"/>
      <c r="CEN88" s="146"/>
      <c r="CEO88" s="146"/>
      <c r="CEP88" s="146"/>
      <c r="CEQ88" s="146"/>
      <c r="CER88" s="146"/>
      <c r="CES88" s="146"/>
      <c r="CET88" s="146"/>
      <c r="CEU88" s="146"/>
      <c r="CEV88" s="146"/>
      <c r="CEW88" s="146"/>
      <c r="CEX88" s="146"/>
      <c r="CEY88" s="146"/>
      <c r="CEZ88" s="146"/>
      <c r="CFA88" s="146"/>
      <c r="CFB88" s="146"/>
      <c r="CFC88" s="146"/>
      <c r="CFD88" s="146"/>
      <c r="CFE88" s="146"/>
      <c r="CFF88" s="146"/>
      <c r="CFG88" s="146"/>
      <c r="CFH88" s="146"/>
      <c r="CFI88" s="146"/>
      <c r="CFJ88" s="146"/>
      <c r="CFK88" s="146"/>
      <c r="CFL88" s="146"/>
      <c r="CFM88" s="146"/>
      <c r="CFN88" s="146"/>
      <c r="CFO88" s="146"/>
      <c r="CFP88" s="146"/>
      <c r="CFQ88" s="146"/>
      <c r="CFR88" s="146"/>
      <c r="CFS88" s="146"/>
      <c r="CFT88" s="146"/>
      <c r="CFU88" s="146"/>
      <c r="CFV88" s="146"/>
      <c r="CFW88" s="146"/>
      <c r="CFX88" s="146"/>
      <c r="CFY88" s="146"/>
      <c r="CFZ88" s="146"/>
      <c r="CGA88" s="146"/>
      <c r="CGB88" s="146"/>
      <c r="CGC88" s="146"/>
      <c r="CGD88" s="146"/>
      <c r="CGE88" s="146"/>
      <c r="CGF88" s="146"/>
      <c r="CGG88" s="146"/>
      <c r="CGH88" s="146"/>
      <c r="CGI88" s="146"/>
      <c r="CGJ88" s="146"/>
      <c r="CGK88" s="146"/>
      <c r="CGL88" s="146"/>
      <c r="CGM88" s="146"/>
      <c r="CGN88" s="146"/>
      <c r="CGO88" s="146"/>
      <c r="CGP88" s="146"/>
      <c r="CGQ88" s="146"/>
      <c r="CGR88" s="146"/>
      <c r="CGS88" s="146"/>
      <c r="CGT88" s="146"/>
      <c r="CGU88" s="146"/>
      <c r="CGV88" s="146"/>
      <c r="CGW88" s="146"/>
      <c r="CGX88" s="146"/>
      <c r="CGY88" s="146"/>
      <c r="CGZ88" s="146"/>
      <c r="CHA88" s="146"/>
      <c r="CHB88" s="146"/>
      <c r="CHC88" s="146"/>
      <c r="CHD88" s="146"/>
      <c r="CHE88" s="146"/>
      <c r="CHF88" s="146"/>
      <c r="CHG88" s="146"/>
      <c r="CHH88" s="146"/>
      <c r="CHI88" s="146"/>
      <c r="CHJ88" s="146"/>
      <c r="CHK88" s="146"/>
      <c r="CHL88" s="146"/>
      <c r="CHM88" s="146"/>
      <c r="CHN88" s="146"/>
      <c r="CHO88" s="146"/>
      <c r="CHP88" s="146"/>
      <c r="CHQ88" s="146"/>
      <c r="CHR88" s="146"/>
      <c r="CHS88" s="146"/>
      <c r="CHT88" s="146"/>
      <c r="CHU88" s="146"/>
      <c r="CHV88" s="146"/>
      <c r="CHW88" s="146"/>
      <c r="CHX88" s="146"/>
      <c r="CHY88" s="146"/>
      <c r="CHZ88" s="146"/>
      <c r="CIA88" s="146"/>
      <c r="CIB88" s="146"/>
      <c r="CIC88" s="146"/>
      <c r="CID88" s="146"/>
      <c r="CIE88" s="146"/>
      <c r="CIF88" s="146"/>
      <c r="CIG88" s="146"/>
      <c r="CIH88" s="146"/>
      <c r="CII88" s="146"/>
      <c r="CIJ88" s="146"/>
      <c r="CIK88" s="146"/>
      <c r="CIL88" s="146"/>
      <c r="CIM88" s="146"/>
      <c r="CIN88" s="146"/>
      <c r="CIO88" s="146"/>
      <c r="CIP88" s="146"/>
      <c r="CIQ88" s="146"/>
      <c r="CIR88" s="146"/>
      <c r="CIS88" s="146"/>
      <c r="CIT88" s="146"/>
      <c r="CIU88" s="146"/>
      <c r="CIV88" s="146"/>
      <c r="CIW88" s="146"/>
      <c r="CIX88" s="146"/>
      <c r="CIY88" s="146"/>
      <c r="CIZ88" s="146"/>
      <c r="CJA88" s="146"/>
      <c r="CJB88" s="146"/>
      <c r="CJC88" s="146"/>
      <c r="CJD88" s="146"/>
      <c r="CJE88" s="146"/>
      <c r="CJF88" s="146"/>
      <c r="CJG88" s="146"/>
      <c r="CJH88" s="146"/>
      <c r="CJI88" s="146"/>
      <c r="CJJ88" s="146"/>
      <c r="CJK88" s="146"/>
      <c r="CJL88" s="146"/>
      <c r="CJM88" s="146"/>
      <c r="CJN88" s="146"/>
      <c r="CJO88" s="146"/>
      <c r="CJP88" s="146"/>
      <c r="CJQ88" s="146"/>
      <c r="CJR88" s="146"/>
      <c r="CJS88" s="146"/>
      <c r="CJT88" s="146"/>
      <c r="CJU88" s="146"/>
      <c r="CJV88" s="146"/>
      <c r="CJW88" s="146"/>
      <c r="CJX88" s="146"/>
      <c r="CJY88" s="146"/>
      <c r="CJZ88" s="146"/>
      <c r="CKA88" s="146"/>
      <c r="CKB88" s="146"/>
      <c r="CKC88" s="146"/>
      <c r="CKD88" s="146"/>
      <c r="CKE88" s="146"/>
      <c r="CKF88" s="146"/>
      <c r="CKG88" s="146"/>
      <c r="CKH88" s="146"/>
      <c r="CKI88" s="146"/>
      <c r="CKJ88" s="146"/>
      <c r="CKK88" s="146"/>
      <c r="CKL88" s="146"/>
      <c r="CKM88" s="146"/>
      <c r="CKN88" s="146"/>
      <c r="CKO88" s="146"/>
      <c r="CKP88" s="146"/>
      <c r="CKQ88" s="146"/>
      <c r="CKR88" s="146"/>
      <c r="CKS88" s="146"/>
      <c r="CKT88" s="146"/>
      <c r="CKU88" s="146"/>
      <c r="CKV88" s="146"/>
      <c r="CKW88" s="146"/>
      <c r="CKX88" s="146"/>
      <c r="CKY88" s="146"/>
      <c r="CKZ88" s="146"/>
      <c r="CLA88" s="146"/>
      <c r="CLB88" s="146"/>
      <c r="CLC88" s="146"/>
      <c r="CLD88" s="146"/>
      <c r="CLE88" s="146"/>
      <c r="CLF88" s="146"/>
      <c r="CLG88" s="146"/>
      <c r="CLH88" s="146"/>
      <c r="CLI88" s="146"/>
      <c r="CLJ88" s="146"/>
      <c r="CLK88" s="146"/>
      <c r="CLL88" s="146"/>
      <c r="CLM88" s="146"/>
      <c r="CLN88" s="146"/>
      <c r="CLO88" s="146"/>
      <c r="CLP88" s="146"/>
      <c r="CLQ88" s="146"/>
      <c r="CLR88" s="146"/>
      <c r="CLS88" s="146"/>
      <c r="CLT88" s="146"/>
      <c r="CLU88" s="146"/>
      <c r="CLV88" s="146"/>
      <c r="CLW88" s="146"/>
      <c r="CLX88" s="146"/>
      <c r="CLY88" s="146"/>
      <c r="CLZ88" s="146"/>
      <c r="CMA88" s="146"/>
      <c r="CMB88" s="146"/>
      <c r="CMC88" s="146"/>
      <c r="CMD88" s="146"/>
      <c r="CME88" s="146"/>
      <c r="CMF88" s="146"/>
      <c r="CMG88" s="146"/>
      <c r="CMH88" s="146"/>
      <c r="CMI88" s="146"/>
      <c r="CMJ88" s="146"/>
      <c r="CMK88" s="146"/>
      <c r="CML88" s="146"/>
      <c r="CMM88" s="146"/>
      <c r="CMN88" s="146"/>
      <c r="CMO88" s="146"/>
      <c r="CMP88" s="146"/>
      <c r="CMQ88" s="146"/>
      <c r="CMR88" s="146"/>
      <c r="CMS88" s="146"/>
      <c r="CMT88" s="146"/>
      <c r="CMU88" s="146"/>
      <c r="CMV88" s="146"/>
      <c r="CMW88" s="146"/>
      <c r="CMX88" s="146"/>
      <c r="CMY88" s="146"/>
      <c r="CMZ88" s="146"/>
      <c r="CNA88" s="146"/>
      <c r="CNB88" s="146"/>
      <c r="CNC88" s="146"/>
      <c r="CND88" s="146"/>
      <c r="CNE88" s="146"/>
      <c r="CNF88" s="146"/>
      <c r="CNG88" s="146"/>
      <c r="CNH88" s="146"/>
      <c r="CNI88" s="146"/>
      <c r="CNJ88" s="146"/>
      <c r="CNK88" s="146"/>
      <c r="CNL88" s="146"/>
      <c r="CNM88" s="146"/>
      <c r="CNN88" s="146"/>
      <c r="CNO88" s="146"/>
      <c r="CNP88" s="146"/>
      <c r="CNQ88" s="146"/>
      <c r="CNR88" s="146"/>
      <c r="CNS88" s="146"/>
      <c r="CNT88" s="146"/>
      <c r="CNU88" s="146"/>
      <c r="CNV88" s="146"/>
      <c r="CNW88" s="146"/>
      <c r="CNX88" s="146"/>
      <c r="CNY88" s="146"/>
      <c r="CNZ88" s="146"/>
      <c r="COA88" s="146"/>
      <c r="COB88" s="146"/>
      <c r="COC88" s="146"/>
      <c r="COD88" s="146"/>
      <c r="COE88" s="146"/>
      <c r="COF88" s="146"/>
      <c r="COG88" s="146"/>
      <c r="COH88" s="146"/>
      <c r="COI88" s="146"/>
      <c r="COJ88" s="146"/>
      <c r="COK88" s="146"/>
      <c r="COL88" s="146"/>
      <c r="COM88" s="146"/>
      <c r="CON88" s="146"/>
      <c r="COO88" s="146"/>
      <c r="COP88" s="146"/>
      <c r="COQ88" s="146"/>
      <c r="COR88" s="146"/>
      <c r="COS88" s="146"/>
      <c r="COT88" s="146"/>
      <c r="COU88" s="146"/>
      <c r="COV88" s="146"/>
      <c r="COW88" s="146"/>
      <c r="COX88" s="146"/>
      <c r="COY88" s="146"/>
      <c r="COZ88" s="146"/>
      <c r="CPA88" s="146"/>
      <c r="CPB88" s="146"/>
      <c r="CPC88" s="146"/>
      <c r="CPD88" s="146"/>
      <c r="CPE88" s="146"/>
      <c r="CPF88" s="146"/>
      <c r="CPG88" s="146"/>
      <c r="CPH88" s="146"/>
      <c r="CPI88" s="146"/>
      <c r="CPJ88" s="146"/>
      <c r="CPK88" s="146"/>
      <c r="CPL88" s="146"/>
      <c r="CPM88" s="146"/>
      <c r="CPN88" s="146"/>
      <c r="CPO88" s="146"/>
      <c r="CPP88" s="146"/>
      <c r="CPQ88" s="146"/>
      <c r="CPR88" s="146"/>
      <c r="CPS88" s="146"/>
      <c r="CPT88" s="146"/>
      <c r="CPU88" s="146"/>
      <c r="CPV88" s="146"/>
      <c r="CPW88" s="146"/>
      <c r="CPX88" s="146"/>
      <c r="CPY88" s="146"/>
      <c r="CPZ88" s="146"/>
      <c r="CQA88" s="146"/>
      <c r="CQB88" s="146"/>
      <c r="CQC88" s="146"/>
      <c r="CQD88" s="146"/>
      <c r="CQE88" s="146"/>
      <c r="CQF88" s="146"/>
      <c r="CQG88" s="146"/>
      <c r="CQH88" s="146"/>
      <c r="CQI88" s="146"/>
      <c r="CQJ88" s="146"/>
      <c r="CQK88" s="146"/>
      <c r="CQL88" s="146"/>
      <c r="CQM88" s="146"/>
      <c r="CQN88" s="146"/>
      <c r="CQO88" s="146"/>
      <c r="CQP88" s="146"/>
      <c r="CQQ88" s="146"/>
      <c r="CQR88" s="146"/>
      <c r="CQS88" s="146"/>
      <c r="CQT88" s="146"/>
      <c r="CQU88" s="146"/>
      <c r="CQV88" s="146"/>
      <c r="CQW88" s="146"/>
      <c r="CQX88" s="146"/>
      <c r="CQY88" s="146"/>
      <c r="CQZ88" s="146"/>
      <c r="CRA88" s="146"/>
      <c r="CRB88" s="146"/>
      <c r="CRC88" s="146"/>
      <c r="CRD88" s="146"/>
      <c r="CRE88" s="146"/>
      <c r="CRF88" s="146"/>
      <c r="CRG88" s="146"/>
      <c r="CRH88" s="146"/>
      <c r="CRI88" s="146"/>
      <c r="CRJ88" s="146"/>
      <c r="CRK88" s="146"/>
      <c r="CRL88" s="146"/>
      <c r="CRM88" s="146"/>
      <c r="CRN88" s="146"/>
      <c r="CRO88" s="146"/>
      <c r="CRP88" s="146"/>
      <c r="CRQ88" s="146"/>
      <c r="CRR88" s="146"/>
      <c r="CRS88" s="146"/>
      <c r="CRT88" s="146"/>
      <c r="CRU88" s="146"/>
      <c r="CRV88" s="146"/>
      <c r="CRW88" s="146"/>
      <c r="CRX88" s="146"/>
      <c r="CRY88" s="146"/>
      <c r="CRZ88" s="146"/>
      <c r="CSA88" s="146"/>
      <c r="CSB88" s="146"/>
      <c r="CSC88" s="146"/>
      <c r="CSD88" s="146"/>
      <c r="CSE88" s="146"/>
      <c r="CSF88" s="146"/>
      <c r="CSG88" s="146"/>
      <c r="CSH88" s="146"/>
      <c r="CSI88" s="146"/>
      <c r="CSJ88" s="146"/>
      <c r="CSK88" s="146"/>
      <c r="CSL88" s="146"/>
      <c r="CSM88" s="146"/>
      <c r="CSN88" s="146"/>
      <c r="CSO88" s="146"/>
      <c r="CSP88" s="146"/>
      <c r="CSQ88" s="146"/>
      <c r="CSR88" s="146"/>
      <c r="CSS88" s="146"/>
      <c r="CST88" s="146"/>
      <c r="CSU88" s="146"/>
      <c r="CSV88" s="146"/>
      <c r="CSW88" s="146"/>
      <c r="CSX88" s="146"/>
      <c r="CSY88" s="146"/>
      <c r="CSZ88" s="146"/>
      <c r="CTA88" s="146"/>
      <c r="CTB88" s="146"/>
      <c r="CTC88" s="146"/>
      <c r="CTD88" s="146"/>
      <c r="CTE88" s="146"/>
      <c r="CTF88" s="146"/>
      <c r="CTG88" s="146"/>
      <c r="CTH88" s="146"/>
      <c r="CTI88" s="146"/>
      <c r="CTJ88" s="146"/>
      <c r="CTK88" s="146"/>
      <c r="CTL88" s="146"/>
      <c r="CTM88" s="146"/>
      <c r="CTN88" s="146"/>
      <c r="CTO88" s="146"/>
      <c r="CTP88" s="146"/>
      <c r="CTQ88" s="146"/>
      <c r="CTR88" s="146"/>
      <c r="CTS88" s="146"/>
      <c r="CTT88" s="146"/>
      <c r="CTU88" s="146"/>
      <c r="CTV88" s="146"/>
      <c r="CTW88" s="146"/>
      <c r="CTX88" s="146"/>
      <c r="CTY88" s="146"/>
      <c r="CTZ88" s="146"/>
      <c r="CUA88" s="146"/>
      <c r="CUB88" s="146"/>
      <c r="CUC88" s="146"/>
      <c r="CUD88" s="146"/>
      <c r="CUE88" s="146"/>
      <c r="CUF88" s="146"/>
      <c r="CUG88" s="146"/>
      <c r="CUH88" s="146"/>
      <c r="CUI88" s="146"/>
      <c r="CUJ88" s="146"/>
      <c r="CUK88" s="146"/>
      <c r="CUL88" s="146"/>
      <c r="CUM88" s="146"/>
      <c r="CUN88" s="146"/>
      <c r="CUO88" s="146"/>
      <c r="CUP88" s="146"/>
      <c r="CUQ88" s="146"/>
      <c r="CUR88" s="146"/>
      <c r="CUS88" s="146"/>
      <c r="CUT88" s="146"/>
      <c r="CUU88" s="146"/>
      <c r="CUV88" s="146"/>
      <c r="CUW88" s="146"/>
      <c r="CUX88" s="146"/>
      <c r="CUY88" s="146"/>
      <c r="CUZ88" s="146"/>
      <c r="CVA88" s="146"/>
      <c r="CVB88" s="146"/>
      <c r="CVC88" s="146"/>
      <c r="CVD88" s="146"/>
      <c r="CVE88" s="146"/>
      <c r="CVF88" s="146"/>
      <c r="CVG88" s="146"/>
      <c r="CVH88" s="146"/>
      <c r="CVI88" s="146"/>
      <c r="CVJ88" s="146"/>
      <c r="CVK88" s="146"/>
      <c r="CVL88" s="146"/>
      <c r="CVM88" s="146"/>
      <c r="CVN88" s="146"/>
      <c r="CVO88" s="146"/>
      <c r="CVP88" s="146"/>
      <c r="CVQ88" s="146"/>
      <c r="CVR88" s="146"/>
      <c r="CVS88" s="146"/>
      <c r="CVT88" s="146"/>
      <c r="CVU88" s="146"/>
      <c r="CVV88" s="146"/>
      <c r="CVW88" s="146"/>
      <c r="CVX88" s="146"/>
      <c r="CVY88" s="146"/>
      <c r="CVZ88" s="146"/>
      <c r="CWA88" s="146"/>
      <c r="CWB88" s="146"/>
      <c r="CWC88" s="146"/>
      <c r="CWD88" s="146"/>
      <c r="CWE88" s="146"/>
      <c r="CWF88" s="146"/>
      <c r="CWG88" s="146"/>
      <c r="CWH88" s="146"/>
      <c r="CWI88" s="146"/>
      <c r="CWJ88" s="146"/>
      <c r="CWK88" s="146"/>
      <c r="CWL88" s="146"/>
      <c r="CWM88" s="146"/>
      <c r="CWN88" s="146"/>
      <c r="CWO88" s="146"/>
      <c r="CWP88" s="146"/>
      <c r="CWQ88" s="146"/>
      <c r="CWR88" s="146"/>
      <c r="CWS88" s="146"/>
      <c r="CWT88" s="146"/>
      <c r="CWU88" s="146"/>
      <c r="CWV88" s="146"/>
      <c r="CWW88" s="146"/>
      <c r="CWX88" s="146"/>
      <c r="CWY88" s="146"/>
      <c r="CWZ88" s="146"/>
      <c r="CXA88" s="146"/>
      <c r="CXB88" s="146"/>
      <c r="CXC88" s="146"/>
      <c r="CXD88" s="146"/>
      <c r="CXE88" s="146"/>
      <c r="CXF88" s="146"/>
      <c r="CXG88" s="146"/>
      <c r="CXH88" s="146"/>
      <c r="CXI88" s="146"/>
      <c r="CXJ88" s="146"/>
      <c r="CXK88" s="146"/>
      <c r="CXL88" s="146"/>
      <c r="CXM88" s="146"/>
      <c r="CXN88" s="146"/>
      <c r="CXO88" s="146"/>
      <c r="CXP88" s="146"/>
      <c r="CXQ88" s="146"/>
      <c r="CXR88" s="146"/>
      <c r="CXS88" s="146"/>
      <c r="CXT88" s="146"/>
      <c r="CXU88" s="146"/>
      <c r="CXV88" s="146"/>
      <c r="CXW88" s="146"/>
      <c r="CXX88" s="146"/>
      <c r="CXY88" s="146"/>
      <c r="CXZ88" s="146"/>
      <c r="CYA88" s="146"/>
      <c r="CYB88" s="146"/>
      <c r="CYC88" s="146"/>
      <c r="CYD88" s="146"/>
      <c r="CYE88" s="146"/>
      <c r="CYF88" s="146"/>
      <c r="CYG88" s="146"/>
      <c r="CYH88" s="146"/>
      <c r="CYI88" s="146"/>
      <c r="CYJ88" s="146"/>
      <c r="CYK88" s="146"/>
      <c r="CYL88" s="146"/>
      <c r="CYM88" s="146"/>
      <c r="CYN88" s="146"/>
      <c r="CYO88" s="146"/>
      <c r="CYP88" s="146"/>
      <c r="CYQ88" s="146"/>
      <c r="CYR88" s="146"/>
      <c r="CYS88" s="146"/>
      <c r="CYT88" s="146"/>
      <c r="CYU88" s="146"/>
      <c r="CYV88" s="146"/>
      <c r="CYW88" s="146"/>
      <c r="CYX88" s="146"/>
      <c r="CYY88" s="146"/>
      <c r="CYZ88" s="146"/>
      <c r="CZA88" s="146"/>
      <c r="CZB88" s="146"/>
      <c r="CZC88" s="146"/>
      <c r="CZD88" s="146"/>
      <c r="CZE88" s="146"/>
      <c r="CZF88" s="146"/>
      <c r="CZG88" s="146"/>
      <c r="CZH88" s="146"/>
      <c r="CZI88" s="146"/>
      <c r="CZJ88" s="146"/>
      <c r="CZK88" s="146"/>
      <c r="CZL88" s="146"/>
      <c r="CZM88" s="146"/>
      <c r="CZN88" s="146"/>
      <c r="CZO88" s="146"/>
      <c r="CZP88" s="146"/>
      <c r="CZQ88" s="146"/>
      <c r="CZR88" s="146"/>
      <c r="CZS88" s="146"/>
      <c r="CZT88" s="146"/>
      <c r="CZU88" s="146"/>
      <c r="CZV88" s="146"/>
      <c r="CZW88" s="146"/>
      <c r="CZX88" s="146"/>
      <c r="CZY88" s="146"/>
      <c r="CZZ88" s="146"/>
      <c r="DAA88" s="146"/>
      <c r="DAB88" s="146"/>
      <c r="DAC88" s="146"/>
      <c r="DAD88" s="146"/>
      <c r="DAE88" s="146"/>
      <c r="DAF88" s="146"/>
      <c r="DAG88" s="146"/>
      <c r="DAH88" s="146"/>
      <c r="DAI88" s="146"/>
      <c r="DAJ88" s="146"/>
      <c r="DAK88" s="146"/>
      <c r="DAL88" s="146"/>
      <c r="DAM88" s="146"/>
      <c r="DAN88" s="146"/>
      <c r="DAO88" s="146"/>
      <c r="DAP88" s="146"/>
      <c r="DAQ88" s="146"/>
      <c r="DAR88" s="146"/>
      <c r="DAS88" s="146"/>
      <c r="DAT88" s="146"/>
      <c r="DAU88" s="146"/>
      <c r="DAV88" s="146"/>
      <c r="DAW88" s="146"/>
      <c r="DAX88" s="146"/>
      <c r="DAY88" s="146"/>
      <c r="DAZ88" s="146"/>
      <c r="DBA88" s="146"/>
      <c r="DBB88" s="146"/>
      <c r="DBC88" s="146"/>
      <c r="DBD88" s="146"/>
      <c r="DBE88" s="146"/>
      <c r="DBF88" s="146"/>
      <c r="DBG88" s="146"/>
      <c r="DBH88" s="146"/>
      <c r="DBI88" s="146"/>
      <c r="DBJ88" s="146"/>
      <c r="DBK88" s="146"/>
      <c r="DBL88" s="146"/>
      <c r="DBM88" s="146"/>
      <c r="DBN88" s="146"/>
      <c r="DBO88" s="146"/>
      <c r="DBP88" s="146"/>
      <c r="DBQ88" s="146"/>
      <c r="DBR88" s="146"/>
      <c r="DBS88" s="146"/>
      <c r="DBT88" s="146"/>
      <c r="DBU88" s="146"/>
      <c r="DBV88" s="146"/>
      <c r="DBW88" s="146"/>
      <c r="DBX88" s="146"/>
      <c r="DBY88" s="146"/>
      <c r="DBZ88" s="146"/>
      <c r="DCA88" s="146"/>
      <c r="DCB88" s="146"/>
      <c r="DCC88" s="146"/>
      <c r="DCD88" s="146"/>
      <c r="DCE88" s="146"/>
      <c r="DCF88" s="146"/>
      <c r="DCG88" s="146"/>
      <c r="DCH88" s="146"/>
      <c r="DCI88" s="146"/>
      <c r="DCJ88" s="146"/>
      <c r="DCK88" s="146"/>
      <c r="DCL88" s="146"/>
      <c r="DCM88" s="146"/>
      <c r="DCN88" s="146"/>
      <c r="DCO88" s="146"/>
      <c r="DCP88" s="146"/>
      <c r="DCQ88" s="146"/>
      <c r="DCR88" s="146"/>
      <c r="DCS88" s="146"/>
      <c r="DCT88" s="146"/>
      <c r="DCU88" s="146"/>
      <c r="DCV88" s="146"/>
      <c r="DCW88" s="146"/>
      <c r="DCX88" s="146"/>
      <c r="DCY88" s="146"/>
      <c r="DCZ88" s="146"/>
      <c r="DDA88" s="146"/>
      <c r="DDB88" s="146"/>
      <c r="DDC88" s="146"/>
      <c r="DDD88" s="146"/>
      <c r="DDE88" s="146"/>
      <c r="DDF88" s="146"/>
      <c r="DDG88" s="146"/>
      <c r="DDH88" s="146"/>
      <c r="DDI88" s="146"/>
      <c r="DDJ88" s="146"/>
      <c r="DDK88" s="146"/>
      <c r="DDL88" s="146"/>
      <c r="DDM88" s="146"/>
      <c r="DDN88" s="146"/>
      <c r="DDO88" s="146"/>
      <c r="DDP88" s="146"/>
      <c r="DDQ88" s="146"/>
      <c r="DDR88" s="146"/>
      <c r="DDS88" s="146"/>
      <c r="DDT88" s="146"/>
      <c r="DDU88" s="146"/>
      <c r="DDV88" s="146"/>
      <c r="DDW88" s="146"/>
      <c r="DDX88" s="146"/>
      <c r="DDY88" s="146"/>
      <c r="DDZ88" s="146"/>
      <c r="DEA88" s="146"/>
      <c r="DEB88" s="146"/>
      <c r="DEC88" s="146"/>
      <c r="DED88" s="146"/>
      <c r="DEE88" s="146"/>
      <c r="DEF88" s="146"/>
      <c r="DEG88" s="146"/>
      <c r="DEH88" s="146"/>
      <c r="DEI88" s="146"/>
      <c r="DEJ88" s="146"/>
      <c r="DEK88" s="146"/>
      <c r="DEL88" s="146"/>
      <c r="DEM88" s="146"/>
      <c r="DEN88" s="146"/>
      <c r="DEO88" s="146"/>
      <c r="DEP88" s="146"/>
      <c r="DEQ88" s="146"/>
      <c r="DER88" s="146"/>
      <c r="DES88" s="146"/>
      <c r="DET88" s="146"/>
      <c r="DEU88" s="146"/>
      <c r="DEV88" s="146"/>
      <c r="DEW88" s="146"/>
      <c r="DEX88" s="146"/>
      <c r="DEY88" s="146"/>
      <c r="DEZ88" s="146"/>
      <c r="DFA88" s="146"/>
      <c r="DFB88" s="146"/>
      <c r="DFC88" s="146"/>
      <c r="DFD88" s="146"/>
      <c r="DFE88" s="146"/>
      <c r="DFF88" s="146"/>
      <c r="DFG88" s="146"/>
      <c r="DFH88" s="146"/>
      <c r="DFI88" s="146"/>
      <c r="DFJ88" s="146"/>
      <c r="DFK88" s="146"/>
      <c r="DFL88" s="146"/>
      <c r="DFM88" s="146"/>
      <c r="DFN88" s="146"/>
      <c r="DFO88" s="146"/>
      <c r="DFP88" s="146"/>
      <c r="DFQ88" s="146"/>
      <c r="DFR88" s="146"/>
      <c r="DFS88" s="146"/>
      <c r="DFT88" s="146"/>
      <c r="DFU88" s="146"/>
      <c r="DFV88" s="146"/>
      <c r="DFW88" s="146"/>
      <c r="DFX88" s="146"/>
      <c r="DFY88" s="146"/>
      <c r="DFZ88" s="146"/>
      <c r="DGA88" s="146"/>
      <c r="DGB88" s="146"/>
      <c r="DGC88" s="146"/>
      <c r="DGD88" s="146"/>
      <c r="DGE88" s="146"/>
      <c r="DGF88" s="146"/>
      <c r="DGG88" s="146"/>
      <c r="DGH88" s="146"/>
      <c r="DGI88" s="146"/>
      <c r="DGJ88" s="146"/>
      <c r="DGK88" s="146"/>
      <c r="DGL88" s="146"/>
      <c r="DGM88" s="146"/>
      <c r="DGN88" s="146"/>
      <c r="DGO88" s="146"/>
      <c r="DGP88" s="146"/>
      <c r="DGQ88" s="146"/>
      <c r="DGR88" s="146"/>
      <c r="DGS88" s="146"/>
      <c r="DGT88" s="146"/>
      <c r="DGU88" s="146"/>
      <c r="DGV88" s="146"/>
      <c r="DGW88" s="146"/>
      <c r="DGX88" s="146"/>
      <c r="DGY88" s="146"/>
      <c r="DGZ88" s="146"/>
      <c r="DHA88" s="146"/>
      <c r="DHB88" s="146"/>
      <c r="DHC88" s="146"/>
      <c r="DHD88" s="146"/>
      <c r="DHE88" s="146"/>
      <c r="DHF88" s="146"/>
      <c r="DHG88" s="146"/>
      <c r="DHH88" s="146"/>
      <c r="DHI88" s="146"/>
      <c r="DHJ88" s="146"/>
      <c r="DHK88" s="146"/>
      <c r="DHL88" s="146"/>
      <c r="DHM88" s="146"/>
      <c r="DHN88" s="146"/>
      <c r="DHO88" s="146"/>
      <c r="DHP88" s="146"/>
      <c r="DHQ88" s="146"/>
      <c r="DHR88" s="146"/>
      <c r="DHS88" s="146"/>
      <c r="DHT88" s="146"/>
      <c r="DHU88" s="146"/>
      <c r="DHV88" s="146"/>
      <c r="DHW88" s="146"/>
      <c r="DHX88" s="146"/>
      <c r="DHY88" s="146"/>
      <c r="DHZ88" s="146"/>
      <c r="DIA88" s="146"/>
      <c r="DIB88" s="146"/>
      <c r="DIC88" s="146"/>
      <c r="DID88" s="146"/>
      <c r="DIE88" s="146"/>
      <c r="DIF88" s="146"/>
      <c r="DIG88" s="146"/>
      <c r="DIH88" s="146"/>
      <c r="DII88" s="146"/>
      <c r="DIJ88" s="146"/>
      <c r="DIK88" s="146"/>
      <c r="DIL88" s="146"/>
      <c r="DIM88" s="146"/>
      <c r="DIN88" s="146"/>
      <c r="DIO88" s="146"/>
      <c r="DIP88" s="146"/>
      <c r="DIQ88" s="146"/>
      <c r="DIR88" s="146"/>
      <c r="DIS88" s="146"/>
      <c r="DIT88" s="146"/>
      <c r="DIU88" s="146"/>
      <c r="DIV88" s="146"/>
      <c r="DIW88" s="146"/>
      <c r="DIX88" s="146"/>
      <c r="DIY88" s="146"/>
      <c r="DIZ88" s="146"/>
      <c r="DJA88" s="146"/>
      <c r="DJB88" s="146"/>
      <c r="DJC88" s="146"/>
      <c r="DJD88" s="146"/>
      <c r="DJE88" s="146"/>
      <c r="DJF88" s="146"/>
      <c r="DJG88" s="146"/>
      <c r="DJH88" s="146"/>
      <c r="DJI88" s="146"/>
      <c r="DJJ88" s="146"/>
      <c r="DJK88" s="146"/>
      <c r="DJL88" s="146"/>
      <c r="DJM88" s="146"/>
      <c r="DJN88" s="146"/>
      <c r="DJO88" s="146"/>
      <c r="DJP88" s="146"/>
      <c r="DJQ88" s="146"/>
      <c r="DJR88" s="146"/>
      <c r="DJS88" s="146"/>
      <c r="DJT88" s="146"/>
      <c r="DJU88" s="146"/>
      <c r="DJV88" s="146"/>
      <c r="DJW88" s="146"/>
      <c r="DJX88" s="146"/>
      <c r="DJY88" s="146"/>
      <c r="DJZ88" s="146"/>
      <c r="DKA88" s="146"/>
      <c r="DKB88" s="146"/>
      <c r="DKC88" s="146"/>
      <c r="DKD88" s="146"/>
      <c r="DKE88" s="146"/>
      <c r="DKF88" s="146"/>
      <c r="DKG88" s="146"/>
      <c r="DKH88" s="146"/>
      <c r="DKI88" s="146"/>
      <c r="DKJ88" s="146"/>
      <c r="DKK88" s="146"/>
      <c r="DKL88" s="146"/>
      <c r="DKM88" s="146"/>
      <c r="DKN88" s="146"/>
      <c r="DKO88" s="146"/>
      <c r="DKP88" s="146"/>
      <c r="DKQ88" s="146"/>
      <c r="DKR88" s="146"/>
      <c r="DKS88" s="146"/>
      <c r="DKT88" s="146"/>
      <c r="DKU88" s="146"/>
      <c r="DKV88" s="146"/>
      <c r="DKW88" s="146"/>
      <c r="DKX88" s="146"/>
      <c r="DKY88" s="146"/>
      <c r="DKZ88" s="146"/>
      <c r="DLA88" s="146"/>
      <c r="DLB88" s="146"/>
      <c r="DLC88" s="146"/>
      <c r="DLD88" s="146"/>
      <c r="DLE88" s="146"/>
      <c r="DLF88" s="146"/>
      <c r="DLG88" s="146"/>
      <c r="DLH88" s="146"/>
      <c r="DLI88" s="146"/>
      <c r="DLJ88" s="146"/>
      <c r="DLK88" s="146"/>
      <c r="DLL88" s="146"/>
      <c r="DLM88" s="146"/>
      <c r="DLN88" s="146"/>
      <c r="DLO88" s="146"/>
      <c r="DLP88" s="146"/>
      <c r="DLQ88" s="146"/>
      <c r="DLR88" s="146"/>
      <c r="DLS88" s="146"/>
      <c r="DLT88" s="146"/>
      <c r="DLU88" s="146"/>
      <c r="DLV88" s="146"/>
      <c r="DLW88" s="146"/>
      <c r="DLX88" s="146"/>
      <c r="DLY88" s="146"/>
      <c r="DLZ88" s="146"/>
      <c r="DMA88" s="146"/>
      <c r="DMB88" s="146"/>
      <c r="DMC88" s="146"/>
      <c r="DMD88" s="146"/>
      <c r="DME88" s="146"/>
      <c r="DMF88" s="146"/>
      <c r="DMG88" s="146"/>
      <c r="DMH88" s="146"/>
      <c r="DMI88" s="146"/>
      <c r="DMJ88" s="146"/>
      <c r="DMK88" s="146"/>
      <c r="DML88" s="146"/>
      <c r="DMM88" s="146"/>
      <c r="DMN88" s="146"/>
      <c r="DMO88" s="146"/>
      <c r="DMP88" s="146"/>
      <c r="DMQ88" s="146"/>
      <c r="DMR88" s="146"/>
      <c r="DMS88" s="146"/>
      <c r="DMT88" s="146"/>
      <c r="DMU88" s="146"/>
      <c r="DMV88" s="146"/>
      <c r="DMW88" s="146"/>
      <c r="DMX88" s="146"/>
      <c r="DMY88" s="146"/>
      <c r="DMZ88" s="146"/>
      <c r="DNA88" s="146"/>
      <c r="DNB88" s="146"/>
      <c r="DNC88" s="146"/>
      <c r="DND88" s="146"/>
      <c r="DNE88" s="146"/>
      <c r="DNF88" s="146"/>
      <c r="DNG88" s="146"/>
      <c r="DNH88" s="146"/>
      <c r="DNI88" s="146"/>
      <c r="DNJ88" s="146"/>
      <c r="DNK88" s="146"/>
      <c r="DNL88" s="146"/>
      <c r="DNM88" s="146"/>
      <c r="DNN88" s="146"/>
      <c r="DNO88" s="146"/>
      <c r="DNP88" s="146"/>
      <c r="DNQ88" s="146"/>
      <c r="DNR88" s="146"/>
      <c r="DNS88" s="146"/>
      <c r="DNT88" s="146"/>
      <c r="DNU88" s="146"/>
      <c r="DNV88" s="146"/>
      <c r="DNW88" s="146"/>
      <c r="DNX88" s="146"/>
      <c r="DNY88" s="146"/>
      <c r="DNZ88" s="146"/>
      <c r="DOA88" s="146"/>
      <c r="DOB88" s="146"/>
      <c r="DOC88" s="146"/>
      <c r="DOD88" s="146"/>
      <c r="DOE88" s="146"/>
      <c r="DOF88" s="146"/>
      <c r="DOG88" s="146"/>
      <c r="DOH88" s="146"/>
      <c r="DOI88" s="146"/>
      <c r="DOJ88" s="146"/>
      <c r="DOK88" s="146"/>
      <c r="DOL88" s="146"/>
      <c r="DOM88" s="146"/>
      <c r="DON88" s="146"/>
      <c r="DOO88" s="146"/>
      <c r="DOP88" s="146"/>
      <c r="DOQ88" s="146"/>
      <c r="DOR88" s="146"/>
      <c r="DOS88" s="146"/>
      <c r="DOT88" s="146"/>
      <c r="DOU88" s="146"/>
      <c r="DOV88" s="146"/>
      <c r="DOW88" s="146"/>
      <c r="DOX88" s="146"/>
      <c r="DOY88" s="146"/>
      <c r="DOZ88" s="146"/>
      <c r="DPA88" s="146"/>
      <c r="DPB88" s="146"/>
      <c r="DPC88" s="146"/>
      <c r="DPD88" s="146"/>
      <c r="DPE88" s="146"/>
      <c r="DPF88" s="146"/>
      <c r="DPG88" s="146"/>
      <c r="DPH88" s="146"/>
      <c r="DPI88" s="146"/>
      <c r="DPJ88" s="146"/>
      <c r="DPK88" s="146"/>
      <c r="DPL88" s="146"/>
      <c r="DPM88" s="146"/>
      <c r="DPN88" s="146"/>
      <c r="DPO88" s="146"/>
      <c r="DPP88" s="146"/>
      <c r="DPQ88" s="146"/>
      <c r="DPR88" s="146"/>
      <c r="DPS88" s="146"/>
      <c r="DPT88" s="146"/>
      <c r="DPU88" s="146"/>
      <c r="DPV88" s="146"/>
      <c r="DPW88" s="146"/>
      <c r="DPX88" s="146"/>
      <c r="DPY88" s="146"/>
      <c r="DPZ88" s="146"/>
      <c r="DQA88" s="146"/>
      <c r="DQB88" s="146"/>
      <c r="DQC88" s="146"/>
      <c r="DQD88" s="146"/>
      <c r="DQE88" s="146"/>
      <c r="DQF88" s="146"/>
      <c r="DQG88" s="146"/>
      <c r="DQH88" s="146"/>
      <c r="DQI88" s="146"/>
      <c r="DQJ88" s="146"/>
      <c r="DQK88" s="146"/>
      <c r="DQL88" s="146"/>
      <c r="DQM88" s="146"/>
      <c r="DQN88" s="146"/>
      <c r="DQO88" s="146"/>
      <c r="DQP88" s="146"/>
      <c r="DQQ88" s="146"/>
      <c r="DQR88" s="146"/>
      <c r="DQS88" s="146"/>
      <c r="DQT88" s="146"/>
      <c r="DQU88" s="146"/>
      <c r="DQV88" s="146"/>
      <c r="DQW88" s="146"/>
      <c r="DQX88" s="146"/>
      <c r="DQY88" s="146"/>
      <c r="DQZ88" s="146"/>
      <c r="DRA88" s="146"/>
      <c r="DRB88" s="146"/>
      <c r="DRC88" s="146"/>
      <c r="DRD88" s="146"/>
      <c r="DRE88" s="146"/>
      <c r="DRF88" s="146"/>
      <c r="DRG88" s="146"/>
      <c r="DRH88" s="146"/>
      <c r="DRI88" s="146"/>
      <c r="DRJ88" s="146"/>
      <c r="DRK88" s="146"/>
      <c r="DRL88" s="146"/>
      <c r="DRM88" s="146"/>
      <c r="DRN88" s="146"/>
      <c r="DRO88" s="146"/>
      <c r="DRP88" s="146"/>
      <c r="DRQ88" s="146"/>
      <c r="DRR88" s="146"/>
      <c r="DRS88" s="146"/>
      <c r="DRT88" s="146"/>
      <c r="DRU88" s="146"/>
      <c r="DRV88" s="146"/>
      <c r="DRW88" s="146"/>
      <c r="DRX88" s="146"/>
      <c r="DRY88" s="146"/>
      <c r="DRZ88" s="146"/>
      <c r="DSA88" s="146"/>
      <c r="DSB88" s="146"/>
      <c r="DSC88" s="146"/>
      <c r="DSD88" s="146"/>
      <c r="DSE88" s="146"/>
      <c r="DSF88" s="146"/>
      <c r="DSG88" s="146"/>
      <c r="DSH88" s="146"/>
      <c r="DSI88" s="146"/>
      <c r="DSJ88" s="146"/>
      <c r="DSK88" s="146"/>
      <c r="DSL88" s="146"/>
      <c r="DSM88" s="146"/>
      <c r="DSN88" s="146"/>
      <c r="DSO88" s="146"/>
      <c r="DSP88" s="146"/>
      <c r="DSQ88" s="146"/>
      <c r="DSR88" s="146"/>
      <c r="DSS88" s="146"/>
      <c r="DST88" s="146"/>
      <c r="DSU88" s="146"/>
      <c r="DSV88" s="146"/>
      <c r="DSW88" s="146"/>
      <c r="DSX88" s="146"/>
      <c r="DSY88" s="146"/>
      <c r="DSZ88" s="146"/>
      <c r="DTA88" s="146"/>
      <c r="DTB88" s="146"/>
      <c r="DTC88" s="146"/>
      <c r="DTD88" s="146"/>
      <c r="DTE88" s="146"/>
      <c r="DTF88" s="146"/>
      <c r="DTG88" s="146"/>
      <c r="DTH88" s="146"/>
      <c r="DTI88" s="146"/>
      <c r="DTJ88" s="146"/>
      <c r="DTK88" s="146"/>
      <c r="DTL88" s="146"/>
      <c r="DTM88" s="146"/>
      <c r="DTN88" s="146"/>
      <c r="DTO88" s="146"/>
      <c r="DTP88" s="146"/>
      <c r="DTQ88" s="146"/>
      <c r="DTR88" s="146"/>
      <c r="DTS88" s="146"/>
      <c r="DTT88" s="146"/>
      <c r="DTU88" s="146"/>
      <c r="DTV88" s="146"/>
      <c r="DTW88" s="146"/>
      <c r="DTX88" s="146"/>
      <c r="DTY88" s="146"/>
      <c r="DTZ88" s="146"/>
      <c r="DUA88" s="146"/>
      <c r="DUB88" s="146"/>
      <c r="DUC88" s="146"/>
      <c r="DUD88" s="146"/>
      <c r="DUE88" s="146"/>
      <c r="DUF88" s="146"/>
      <c r="DUG88" s="146"/>
      <c r="DUH88" s="146"/>
      <c r="DUI88" s="146"/>
      <c r="DUJ88" s="146"/>
      <c r="DUK88" s="146"/>
      <c r="DUL88" s="146"/>
      <c r="DUM88" s="146"/>
      <c r="DUN88" s="146"/>
      <c r="DUO88" s="146"/>
      <c r="DUP88" s="146"/>
      <c r="DUQ88" s="146"/>
      <c r="DUR88" s="146"/>
      <c r="DUS88" s="146"/>
      <c r="DUT88" s="146"/>
      <c r="DUU88" s="146"/>
      <c r="DUV88" s="146"/>
      <c r="DUW88" s="146"/>
      <c r="DUX88" s="146"/>
      <c r="DUY88" s="146"/>
      <c r="DUZ88" s="146"/>
      <c r="DVA88" s="146"/>
      <c r="DVB88" s="146"/>
      <c r="DVC88" s="146"/>
      <c r="DVD88" s="146"/>
      <c r="DVE88" s="146"/>
      <c r="DVF88" s="146"/>
      <c r="DVG88" s="146"/>
      <c r="DVH88" s="146"/>
      <c r="DVI88" s="146"/>
      <c r="DVJ88" s="146"/>
      <c r="DVK88" s="146"/>
      <c r="DVL88" s="146"/>
      <c r="DVM88" s="146"/>
      <c r="DVN88" s="146"/>
      <c r="DVO88" s="146"/>
      <c r="DVP88" s="146"/>
      <c r="DVQ88" s="146"/>
      <c r="DVR88" s="146"/>
      <c r="DVS88" s="146"/>
      <c r="DVT88" s="146"/>
      <c r="DVU88" s="146"/>
      <c r="DVV88" s="146"/>
      <c r="DVW88" s="146"/>
      <c r="DVX88" s="146"/>
      <c r="DVY88" s="146"/>
      <c r="DVZ88" s="146"/>
      <c r="DWA88" s="146"/>
      <c r="DWB88" s="146"/>
      <c r="DWC88" s="146"/>
      <c r="DWD88" s="146"/>
      <c r="DWE88" s="146"/>
      <c r="DWF88" s="146"/>
      <c r="DWG88" s="146"/>
      <c r="DWH88" s="146"/>
      <c r="DWI88" s="146"/>
      <c r="DWJ88" s="146"/>
      <c r="DWK88" s="146"/>
      <c r="DWL88" s="146"/>
      <c r="DWM88" s="146"/>
      <c r="DWN88" s="146"/>
      <c r="DWO88" s="146"/>
      <c r="DWP88" s="146"/>
      <c r="DWQ88" s="146"/>
      <c r="DWR88" s="146"/>
      <c r="DWS88" s="146"/>
      <c r="DWT88" s="146"/>
      <c r="DWU88" s="146"/>
      <c r="DWV88" s="146"/>
      <c r="DWW88" s="146"/>
      <c r="DWX88" s="146"/>
      <c r="DWY88" s="146"/>
      <c r="DWZ88" s="146"/>
      <c r="DXA88" s="146"/>
      <c r="DXB88" s="146"/>
      <c r="DXC88" s="146"/>
      <c r="DXD88" s="146"/>
      <c r="DXE88" s="146"/>
      <c r="DXF88" s="146"/>
      <c r="DXG88" s="146"/>
      <c r="DXH88" s="146"/>
      <c r="DXI88" s="146"/>
      <c r="DXJ88" s="146"/>
      <c r="DXK88" s="146"/>
      <c r="DXL88" s="146"/>
      <c r="DXM88" s="146"/>
      <c r="DXN88" s="146"/>
      <c r="DXO88" s="146"/>
      <c r="DXP88" s="146"/>
      <c r="DXQ88" s="146"/>
      <c r="DXR88" s="146"/>
      <c r="DXS88" s="146"/>
      <c r="DXT88" s="146"/>
      <c r="DXU88" s="146"/>
      <c r="DXV88" s="146"/>
      <c r="DXW88" s="146"/>
      <c r="DXX88" s="146"/>
      <c r="DXY88" s="146"/>
      <c r="DXZ88" s="146"/>
      <c r="DYA88" s="146"/>
      <c r="DYB88" s="146"/>
      <c r="DYC88" s="146"/>
      <c r="DYD88" s="146"/>
      <c r="DYE88" s="146"/>
      <c r="DYF88" s="146"/>
      <c r="DYG88" s="146"/>
      <c r="DYH88" s="146"/>
      <c r="DYI88" s="146"/>
      <c r="DYJ88" s="146"/>
      <c r="DYK88" s="146"/>
      <c r="DYL88" s="146"/>
      <c r="DYM88" s="146"/>
      <c r="DYN88" s="146"/>
      <c r="DYO88" s="146"/>
      <c r="DYP88" s="146"/>
      <c r="DYQ88" s="146"/>
      <c r="DYR88" s="146"/>
      <c r="DYS88" s="146"/>
      <c r="DYT88" s="146"/>
      <c r="DYU88" s="146"/>
      <c r="DYV88" s="146"/>
      <c r="DYW88" s="146"/>
      <c r="DYX88" s="146"/>
      <c r="DYY88" s="146"/>
      <c r="DYZ88" s="146"/>
      <c r="DZA88" s="146"/>
      <c r="DZB88" s="146"/>
      <c r="DZC88" s="146"/>
      <c r="DZD88" s="146"/>
      <c r="DZE88" s="146"/>
      <c r="DZF88" s="146"/>
      <c r="DZG88" s="146"/>
      <c r="DZH88" s="146"/>
      <c r="DZI88" s="146"/>
      <c r="DZJ88" s="146"/>
      <c r="DZK88" s="146"/>
      <c r="DZL88" s="146"/>
      <c r="DZM88" s="146"/>
      <c r="DZN88" s="146"/>
      <c r="DZO88" s="146"/>
      <c r="DZP88" s="146"/>
      <c r="DZQ88" s="146"/>
      <c r="DZR88" s="146"/>
      <c r="DZS88" s="146"/>
      <c r="DZT88" s="146"/>
      <c r="DZU88" s="146"/>
      <c r="DZV88" s="146"/>
      <c r="DZW88" s="146"/>
      <c r="DZX88" s="146"/>
      <c r="DZY88" s="146"/>
      <c r="DZZ88" s="146"/>
      <c r="EAA88" s="146"/>
      <c r="EAB88" s="146"/>
      <c r="EAC88" s="146"/>
      <c r="EAD88" s="146"/>
      <c r="EAE88" s="146"/>
      <c r="EAF88" s="146"/>
      <c r="EAG88" s="146"/>
      <c r="EAH88" s="146"/>
      <c r="EAI88" s="146"/>
      <c r="EAJ88" s="146"/>
      <c r="EAK88" s="146"/>
      <c r="EAL88" s="146"/>
      <c r="EAM88" s="146"/>
      <c r="EAN88" s="146"/>
      <c r="EAO88" s="146"/>
      <c r="EAP88" s="146"/>
      <c r="EAQ88" s="146"/>
      <c r="EAR88" s="146"/>
      <c r="EAS88" s="146"/>
      <c r="EAT88" s="146"/>
      <c r="EAU88" s="146"/>
      <c r="EAV88" s="146"/>
      <c r="EAW88" s="146"/>
      <c r="EAX88" s="146"/>
      <c r="EAY88" s="146"/>
      <c r="EAZ88" s="146"/>
      <c r="EBA88" s="146"/>
      <c r="EBB88" s="146"/>
      <c r="EBC88" s="146"/>
      <c r="EBD88" s="146"/>
      <c r="EBE88" s="146"/>
      <c r="EBF88" s="146"/>
      <c r="EBG88" s="146"/>
      <c r="EBH88" s="146"/>
      <c r="EBI88" s="146"/>
      <c r="EBJ88" s="146"/>
      <c r="EBK88" s="146"/>
      <c r="EBL88" s="146"/>
      <c r="EBM88" s="146"/>
      <c r="EBN88" s="146"/>
      <c r="EBO88" s="146"/>
      <c r="EBP88" s="146"/>
      <c r="EBQ88" s="146"/>
      <c r="EBR88" s="146"/>
      <c r="EBS88" s="146"/>
      <c r="EBT88" s="146"/>
      <c r="EBU88" s="146"/>
      <c r="EBV88" s="146"/>
      <c r="EBW88" s="146"/>
      <c r="EBX88" s="146"/>
      <c r="EBY88" s="146"/>
      <c r="EBZ88" s="146"/>
      <c r="ECA88" s="146"/>
      <c r="ECB88" s="146"/>
      <c r="ECC88" s="146"/>
      <c r="ECD88" s="146"/>
      <c r="ECE88" s="146"/>
      <c r="ECF88" s="146"/>
      <c r="ECG88" s="146"/>
      <c r="ECH88" s="146"/>
      <c r="ECI88" s="146"/>
      <c r="ECJ88" s="146"/>
      <c r="ECK88" s="146"/>
      <c r="ECL88" s="146"/>
      <c r="ECM88" s="146"/>
      <c r="ECN88" s="146"/>
      <c r="ECO88" s="146"/>
      <c r="ECP88" s="146"/>
      <c r="ECQ88" s="146"/>
      <c r="ECR88" s="146"/>
      <c r="ECS88" s="146"/>
      <c r="ECT88" s="146"/>
      <c r="ECU88" s="146"/>
      <c r="ECV88" s="146"/>
      <c r="ECW88" s="146"/>
      <c r="ECX88" s="146"/>
      <c r="ECY88" s="146"/>
      <c r="ECZ88" s="146"/>
      <c r="EDA88" s="146"/>
      <c r="EDB88" s="146"/>
      <c r="EDC88" s="146"/>
      <c r="EDD88" s="146"/>
      <c r="EDE88" s="146"/>
      <c r="EDF88" s="146"/>
      <c r="EDG88" s="146"/>
      <c r="EDH88" s="146"/>
      <c r="EDI88" s="146"/>
      <c r="EDJ88" s="146"/>
      <c r="EDK88" s="146"/>
      <c r="EDL88" s="146"/>
      <c r="EDM88" s="146"/>
      <c r="EDN88" s="146"/>
      <c r="EDO88" s="146"/>
      <c r="EDP88" s="146"/>
      <c r="EDQ88" s="146"/>
      <c r="EDR88" s="146"/>
      <c r="EDS88" s="146"/>
      <c r="EDT88" s="146"/>
      <c r="EDU88" s="146"/>
      <c r="EDV88" s="146"/>
      <c r="EDW88" s="146"/>
      <c r="EDX88" s="146"/>
      <c r="EDY88" s="146"/>
      <c r="EDZ88" s="146"/>
      <c r="EEA88" s="146"/>
      <c r="EEB88" s="146"/>
      <c r="EEC88" s="146"/>
      <c r="EED88" s="146"/>
      <c r="EEE88" s="146"/>
      <c r="EEF88" s="146"/>
      <c r="EEG88" s="146"/>
      <c r="EEH88" s="146"/>
      <c r="EEI88" s="146"/>
      <c r="EEJ88" s="146"/>
      <c r="EEK88" s="146"/>
      <c r="EEL88" s="146"/>
      <c r="EEM88" s="146"/>
      <c r="EEN88" s="146"/>
      <c r="EEO88" s="146"/>
      <c r="EEP88" s="146"/>
      <c r="EEQ88" s="146"/>
      <c r="EER88" s="146"/>
      <c r="EES88" s="146"/>
      <c r="EET88" s="146"/>
      <c r="EEU88" s="146"/>
      <c r="EEV88" s="146"/>
      <c r="EEW88" s="146"/>
      <c r="EEX88" s="146"/>
      <c r="EEY88" s="146"/>
      <c r="EEZ88" s="146"/>
      <c r="EFA88" s="146"/>
      <c r="EFB88" s="146"/>
      <c r="EFC88" s="146"/>
      <c r="EFD88" s="146"/>
      <c r="EFE88" s="146"/>
      <c r="EFF88" s="146"/>
      <c r="EFG88" s="146"/>
      <c r="EFH88" s="146"/>
      <c r="EFI88" s="146"/>
      <c r="EFJ88" s="146"/>
      <c r="EFK88" s="146"/>
      <c r="EFL88" s="146"/>
      <c r="EFM88" s="146"/>
      <c r="EFN88" s="146"/>
      <c r="EFO88" s="146"/>
      <c r="EFP88" s="146"/>
      <c r="EFQ88" s="146"/>
      <c r="EFR88" s="146"/>
      <c r="EFS88" s="146"/>
      <c r="EFT88" s="146"/>
      <c r="EFU88" s="146"/>
      <c r="EFV88" s="146"/>
      <c r="EFW88" s="146"/>
      <c r="EFX88" s="146"/>
      <c r="EFY88" s="146"/>
      <c r="EFZ88" s="146"/>
      <c r="EGA88" s="146"/>
      <c r="EGB88" s="146"/>
      <c r="EGC88" s="146"/>
      <c r="EGD88" s="146"/>
      <c r="EGE88" s="146"/>
      <c r="EGF88" s="146"/>
      <c r="EGG88" s="146"/>
      <c r="EGH88" s="146"/>
      <c r="EGI88" s="146"/>
      <c r="EGJ88" s="146"/>
      <c r="EGK88" s="146"/>
      <c r="EGL88" s="146"/>
      <c r="EGM88" s="146"/>
      <c r="EGN88" s="146"/>
      <c r="EGO88" s="146"/>
      <c r="EGP88" s="146"/>
      <c r="EGQ88" s="146"/>
      <c r="EGR88" s="146"/>
      <c r="EGS88" s="146"/>
      <c r="EGT88" s="146"/>
      <c r="EGU88" s="146"/>
      <c r="EGV88" s="146"/>
      <c r="EGW88" s="146"/>
      <c r="EGX88" s="146"/>
      <c r="EGY88" s="146"/>
      <c r="EGZ88" s="146"/>
      <c r="EHA88" s="146"/>
      <c r="EHB88" s="146"/>
      <c r="EHC88" s="146"/>
      <c r="EHD88" s="146"/>
      <c r="EHE88" s="146"/>
      <c r="EHF88" s="146"/>
      <c r="EHG88" s="146"/>
      <c r="EHH88" s="146"/>
      <c r="EHI88" s="146"/>
      <c r="EHJ88" s="146"/>
      <c r="EHK88" s="146"/>
      <c r="EHL88" s="146"/>
      <c r="EHM88" s="146"/>
      <c r="EHN88" s="146"/>
      <c r="EHO88" s="146"/>
      <c r="EHP88" s="146"/>
      <c r="EHQ88" s="146"/>
      <c r="EHR88" s="146"/>
      <c r="EHS88" s="146"/>
      <c r="EHT88" s="146"/>
      <c r="EHU88" s="146"/>
      <c r="EHV88" s="146"/>
      <c r="EHW88" s="146"/>
      <c r="EHX88" s="146"/>
      <c r="EHY88" s="146"/>
      <c r="EHZ88" s="146"/>
      <c r="EIA88" s="146"/>
      <c r="EIB88" s="146"/>
      <c r="EIC88" s="146"/>
      <c r="EID88" s="146"/>
      <c r="EIE88" s="146"/>
      <c r="EIF88" s="146"/>
      <c r="EIG88" s="146"/>
      <c r="EIH88" s="146"/>
      <c r="EII88" s="146"/>
      <c r="EIJ88" s="146"/>
      <c r="EIK88" s="146"/>
      <c r="EIL88" s="146"/>
      <c r="EIM88" s="146"/>
      <c r="EIN88" s="146"/>
      <c r="EIO88" s="146"/>
      <c r="EIP88" s="146"/>
      <c r="EIQ88" s="146"/>
      <c r="EIR88" s="146"/>
      <c r="EIS88" s="146"/>
      <c r="EIT88" s="146"/>
      <c r="EIU88" s="146"/>
      <c r="EIV88" s="146"/>
      <c r="EIW88" s="146"/>
      <c r="EIX88" s="146"/>
      <c r="EIY88" s="146"/>
      <c r="EIZ88" s="146"/>
      <c r="EJA88" s="146"/>
      <c r="EJB88" s="146"/>
      <c r="EJC88" s="146"/>
      <c r="EJD88" s="146"/>
      <c r="EJE88" s="146"/>
      <c r="EJF88" s="146"/>
      <c r="EJG88" s="146"/>
      <c r="EJH88" s="146"/>
      <c r="EJI88" s="146"/>
      <c r="EJJ88" s="146"/>
      <c r="EJK88" s="146"/>
      <c r="EJL88" s="146"/>
      <c r="EJM88" s="146"/>
      <c r="EJN88" s="146"/>
      <c r="EJO88" s="146"/>
      <c r="EJP88" s="146"/>
      <c r="EJQ88" s="146"/>
      <c r="EJR88" s="146"/>
      <c r="EJS88" s="146"/>
      <c r="EJT88" s="146"/>
      <c r="EJU88" s="146"/>
      <c r="EJV88" s="146"/>
      <c r="EJW88" s="146"/>
      <c r="EJX88" s="146"/>
      <c r="EJY88" s="146"/>
      <c r="EJZ88" s="146"/>
      <c r="EKA88" s="146"/>
      <c r="EKB88" s="146"/>
      <c r="EKC88" s="146"/>
      <c r="EKD88" s="146"/>
      <c r="EKE88" s="146"/>
      <c r="EKF88" s="146"/>
      <c r="EKG88" s="146"/>
      <c r="EKH88" s="146"/>
      <c r="EKI88" s="146"/>
      <c r="EKJ88" s="146"/>
      <c r="EKK88" s="146"/>
      <c r="EKL88" s="146"/>
      <c r="EKM88" s="146"/>
      <c r="EKN88" s="146"/>
      <c r="EKO88" s="146"/>
      <c r="EKP88" s="146"/>
      <c r="EKQ88" s="146"/>
      <c r="EKR88" s="146"/>
      <c r="EKS88" s="146"/>
      <c r="EKT88" s="146"/>
      <c r="EKU88" s="146"/>
      <c r="EKV88" s="146"/>
      <c r="EKW88" s="146"/>
      <c r="EKX88" s="146"/>
      <c r="EKY88" s="146"/>
      <c r="EKZ88" s="146"/>
      <c r="ELA88" s="146"/>
      <c r="ELB88" s="146"/>
      <c r="ELC88" s="146"/>
      <c r="ELD88" s="146"/>
      <c r="ELE88" s="146"/>
      <c r="ELF88" s="146"/>
      <c r="ELG88" s="146"/>
      <c r="ELH88" s="146"/>
      <c r="ELI88" s="146"/>
      <c r="ELJ88" s="146"/>
      <c r="ELK88" s="146"/>
      <c r="ELL88" s="146"/>
      <c r="ELM88" s="146"/>
      <c r="ELN88" s="146"/>
      <c r="ELO88" s="146"/>
      <c r="ELP88" s="146"/>
      <c r="ELQ88" s="146"/>
      <c r="ELR88" s="146"/>
      <c r="ELS88" s="146"/>
      <c r="ELT88" s="146"/>
      <c r="ELU88" s="146"/>
      <c r="ELV88" s="146"/>
      <c r="ELW88" s="146"/>
      <c r="ELX88" s="146"/>
      <c r="ELY88" s="146"/>
      <c r="ELZ88" s="146"/>
      <c r="EMA88" s="146"/>
      <c r="EMB88" s="146"/>
      <c r="EMC88" s="146"/>
      <c r="EMD88" s="146"/>
      <c r="EME88" s="146"/>
      <c r="EMF88" s="146"/>
      <c r="EMG88" s="146"/>
      <c r="EMH88" s="146"/>
      <c r="EMI88" s="146"/>
      <c r="EMJ88" s="146"/>
      <c r="EMK88" s="146"/>
      <c r="EML88" s="146"/>
      <c r="EMM88" s="146"/>
      <c r="EMN88" s="146"/>
      <c r="EMO88" s="146"/>
      <c r="EMP88" s="146"/>
      <c r="EMQ88" s="146"/>
      <c r="EMR88" s="146"/>
      <c r="EMS88" s="146"/>
      <c r="EMT88" s="146"/>
      <c r="EMU88" s="146"/>
      <c r="EMV88" s="146"/>
      <c r="EMW88" s="146"/>
      <c r="EMX88" s="146"/>
      <c r="EMY88" s="146"/>
      <c r="EMZ88" s="146"/>
      <c r="ENA88" s="146"/>
      <c r="ENB88" s="146"/>
      <c r="ENC88" s="146"/>
      <c r="END88" s="146"/>
      <c r="ENE88" s="146"/>
      <c r="ENF88" s="146"/>
      <c r="ENG88" s="146"/>
      <c r="ENH88" s="146"/>
      <c r="ENI88" s="146"/>
      <c r="ENJ88" s="146"/>
      <c r="ENK88" s="146"/>
      <c r="ENL88" s="146"/>
      <c r="ENM88" s="146"/>
      <c r="ENN88" s="146"/>
      <c r="ENO88" s="146"/>
      <c r="ENP88" s="146"/>
      <c r="ENQ88" s="146"/>
      <c r="ENR88" s="146"/>
      <c r="ENS88" s="146"/>
      <c r="ENT88" s="146"/>
      <c r="ENU88" s="146"/>
      <c r="ENV88" s="146"/>
      <c r="ENW88" s="146"/>
      <c r="ENX88" s="146"/>
      <c r="ENY88" s="146"/>
      <c r="ENZ88" s="146"/>
      <c r="EOA88" s="146"/>
      <c r="EOB88" s="146"/>
      <c r="EOC88" s="146"/>
      <c r="EOD88" s="146"/>
      <c r="EOE88" s="146"/>
      <c r="EOF88" s="146"/>
      <c r="EOG88" s="146"/>
      <c r="EOH88" s="146"/>
      <c r="EOI88" s="146"/>
      <c r="EOJ88" s="146"/>
      <c r="EOK88" s="146"/>
      <c r="EOL88" s="146"/>
      <c r="EOM88" s="146"/>
      <c r="EON88" s="146"/>
      <c r="EOO88" s="146"/>
      <c r="EOP88" s="146"/>
      <c r="EOQ88" s="146"/>
      <c r="EOR88" s="146"/>
      <c r="EOS88" s="146"/>
      <c r="EOT88" s="146"/>
      <c r="EOU88" s="146"/>
      <c r="EOV88" s="146"/>
      <c r="EOW88" s="146"/>
      <c r="EOX88" s="146"/>
      <c r="EOY88" s="146"/>
      <c r="EOZ88" s="146"/>
      <c r="EPA88" s="146"/>
      <c r="EPB88" s="146"/>
      <c r="EPC88" s="146"/>
      <c r="EPD88" s="146"/>
      <c r="EPE88" s="146"/>
      <c r="EPF88" s="146"/>
      <c r="EPG88" s="146"/>
      <c r="EPH88" s="146"/>
      <c r="EPI88" s="146"/>
      <c r="EPJ88" s="146"/>
      <c r="EPK88" s="146"/>
      <c r="EPL88" s="146"/>
      <c r="EPM88" s="146"/>
      <c r="EPN88" s="146"/>
      <c r="EPO88" s="146"/>
      <c r="EPP88" s="146"/>
      <c r="EPQ88" s="146"/>
      <c r="EPR88" s="146"/>
      <c r="EPS88" s="146"/>
      <c r="EPT88" s="146"/>
      <c r="EPU88" s="146"/>
      <c r="EPV88" s="146"/>
      <c r="EPW88" s="146"/>
      <c r="EPX88" s="146"/>
      <c r="EPY88" s="146"/>
      <c r="EPZ88" s="146"/>
      <c r="EQA88" s="146"/>
      <c r="EQB88" s="146"/>
      <c r="EQC88" s="146"/>
      <c r="EQD88" s="146"/>
      <c r="EQE88" s="146"/>
      <c r="EQF88" s="146"/>
      <c r="EQG88" s="146"/>
      <c r="EQH88" s="146"/>
      <c r="EQI88" s="146"/>
      <c r="EQJ88" s="146"/>
      <c r="EQK88" s="146"/>
      <c r="EQL88" s="146"/>
      <c r="EQM88" s="146"/>
      <c r="EQN88" s="146"/>
      <c r="EQO88" s="146"/>
      <c r="EQP88" s="146"/>
      <c r="EQQ88" s="146"/>
      <c r="EQR88" s="146"/>
      <c r="EQS88" s="146"/>
      <c r="EQT88" s="146"/>
      <c r="EQU88" s="146"/>
      <c r="EQV88" s="146"/>
      <c r="EQW88" s="146"/>
      <c r="EQX88" s="146"/>
      <c r="EQY88" s="146"/>
      <c r="EQZ88" s="146"/>
      <c r="ERA88" s="146"/>
      <c r="ERB88" s="146"/>
      <c r="ERC88" s="146"/>
      <c r="ERD88" s="146"/>
      <c r="ERE88" s="146"/>
      <c r="ERF88" s="146"/>
      <c r="ERG88" s="146"/>
      <c r="ERH88" s="146"/>
      <c r="ERI88" s="146"/>
      <c r="ERJ88" s="146"/>
      <c r="ERK88" s="146"/>
      <c r="ERL88" s="146"/>
      <c r="ERM88" s="146"/>
      <c r="ERN88" s="146"/>
      <c r="ERO88" s="146"/>
      <c r="ERP88" s="146"/>
      <c r="ERQ88" s="146"/>
      <c r="ERR88" s="146"/>
      <c r="ERS88" s="146"/>
      <c r="ERT88" s="146"/>
      <c r="ERU88" s="146"/>
      <c r="ERV88" s="146"/>
      <c r="ERW88" s="146"/>
      <c r="ERX88" s="146"/>
      <c r="ERY88" s="146"/>
      <c r="ERZ88" s="146"/>
      <c r="ESA88" s="146"/>
      <c r="ESB88" s="146"/>
      <c r="ESC88" s="146"/>
      <c r="ESD88" s="146"/>
      <c r="ESE88" s="146"/>
      <c r="ESF88" s="146"/>
      <c r="ESG88" s="146"/>
      <c r="ESH88" s="146"/>
      <c r="ESI88" s="146"/>
      <c r="ESJ88" s="146"/>
      <c r="ESK88" s="146"/>
      <c r="ESL88" s="146"/>
      <c r="ESM88" s="146"/>
      <c r="ESN88" s="146"/>
      <c r="ESO88" s="146"/>
      <c r="ESP88" s="146"/>
      <c r="ESQ88" s="146"/>
      <c r="ESR88" s="146"/>
      <c r="ESS88" s="146"/>
      <c r="EST88" s="146"/>
      <c r="ESU88" s="146"/>
      <c r="ESV88" s="146"/>
      <c r="ESW88" s="146"/>
      <c r="ESX88" s="146"/>
      <c r="ESY88" s="146"/>
      <c r="ESZ88" s="146"/>
      <c r="ETA88" s="146"/>
      <c r="ETB88" s="146"/>
      <c r="ETC88" s="146"/>
      <c r="ETD88" s="146"/>
      <c r="ETE88" s="146"/>
      <c r="ETF88" s="146"/>
      <c r="ETG88" s="146"/>
      <c r="ETH88" s="146"/>
      <c r="ETI88" s="146"/>
      <c r="ETJ88" s="146"/>
      <c r="ETK88" s="146"/>
      <c r="ETL88" s="146"/>
      <c r="ETM88" s="146"/>
      <c r="ETN88" s="146"/>
      <c r="ETO88" s="146"/>
      <c r="ETP88" s="146"/>
      <c r="ETQ88" s="146"/>
      <c r="ETR88" s="146"/>
      <c r="ETS88" s="146"/>
      <c r="ETT88" s="146"/>
      <c r="ETU88" s="146"/>
      <c r="ETV88" s="146"/>
      <c r="ETW88" s="146"/>
      <c r="ETX88" s="146"/>
      <c r="ETY88" s="146"/>
      <c r="ETZ88" s="146"/>
      <c r="EUA88" s="146"/>
      <c r="EUB88" s="146"/>
      <c r="EUC88" s="146"/>
      <c r="EUD88" s="146"/>
      <c r="EUE88" s="146"/>
      <c r="EUF88" s="146"/>
      <c r="EUG88" s="146"/>
      <c r="EUH88" s="146"/>
      <c r="EUI88" s="146"/>
      <c r="EUJ88" s="146"/>
      <c r="EUK88" s="146"/>
      <c r="EUL88" s="146"/>
      <c r="EUM88" s="146"/>
      <c r="EUN88" s="146"/>
      <c r="EUO88" s="146"/>
      <c r="EUP88" s="146"/>
      <c r="EUQ88" s="146"/>
      <c r="EUR88" s="146"/>
      <c r="EUS88" s="146"/>
      <c r="EUT88" s="146"/>
      <c r="EUU88" s="146"/>
      <c r="EUV88" s="146"/>
      <c r="EUW88" s="146"/>
      <c r="EUX88" s="146"/>
      <c r="EUY88" s="146"/>
      <c r="EUZ88" s="146"/>
      <c r="EVA88" s="146"/>
      <c r="EVB88" s="146"/>
      <c r="EVC88" s="146"/>
      <c r="EVD88" s="146"/>
      <c r="EVE88" s="146"/>
      <c r="EVF88" s="146"/>
      <c r="EVG88" s="146"/>
      <c r="EVH88" s="146"/>
      <c r="EVI88" s="146"/>
      <c r="EVJ88" s="146"/>
      <c r="EVK88" s="146"/>
      <c r="EVL88" s="146"/>
      <c r="EVM88" s="146"/>
      <c r="EVN88" s="146"/>
      <c r="EVO88" s="146"/>
      <c r="EVP88" s="146"/>
      <c r="EVQ88" s="146"/>
      <c r="EVR88" s="146"/>
      <c r="EVS88" s="146"/>
      <c r="EVT88" s="146"/>
      <c r="EVU88" s="146"/>
      <c r="EVV88" s="146"/>
      <c r="EVW88" s="146"/>
      <c r="EVX88" s="146"/>
      <c r="EVY88" s="146"/>
      <c r="EVZ88" s="146"/>
      <c r="EWA88" s="146"/>
      <c r="EWB88" s="146"/>
      <c r="EWC88" s="146"/>
      <c r="EWD88" s="146"/>
      <c r="EWE88" s="146"/>
      <c r="EWF88" s="146"/>
      <c r="EWG88" s="146"/>
      <c r="EWH88" s="146"/>
      <c r="EWI88" s="146"/>
      <c r="EWJ88" s="146"/>
      <c r="EWK88" s="146"/>
      <c r="EWL88" s="146"/>
      <c r="EWM88" s="146"/>
      <c r="EWN88" s="146"/>
      <c r="EWO88" s="146"/>
      <c r="EWP88" s="146"/>
      <c r="EWQ88" s="146"/>
      <c r="EWR88" s="146"/>
      <c r="EWS88" s="146"/>
      <c r="EWT88" s="146"/>
      <c r="EWU88" s="146"/>
      <c r="EWV88" s="146"/>
      <c r="EWW88" s="146"/>
      <c r="EWX88" s="146"/>
      <c r="EWY88" s="146"/>
      <c r="EWZ88" s="146"/>
      <c r="EXA88" s="146"/>
      <c r="EXB88" s="146"/>
      <c r="EXC88" s="146"/>
      <c r="EXD88" s="146"/>
      <c r="EXE88" s="146"/>
      <c r="EXF88" s="146"/>
      <c r="EXG88" s="146"/>
      <c r="EXH88" s="146"/>
      <c r="EXI88" s="146"/>
      <c r="EXJ88" s="146"/>
      <c r="EXK88" s="146"/>
      <c r="EXL88" s="146"/>
      <c r="EXM88" s="146"/>
      <c r="EXN88" s="146"/>
      <c r="EXO88" s="146"/>
      <c r="EXP88" s="146"/>
      <c r="EXQ88" s="146"/>
      <c r="EXR88" s="146"/>
      <c r="EXS88" s="146"/>
      <c r="EXT88" s="146"/>
      <c r="EXU88" s="146"/>
      <c r="EXV88" s="146"/>
      <c r="EXW88" s="146"/>
      <c r="EXX88" s="146"/>
      <c r="EXY88" s="146"/>
      <c r="EXZ88" s="146"/>
      <c r="EYA88" s="146"/>
      <c r="EYB88" s="146"/>
      <c r="EYC88" s="146"/>
      <c r="EYD88" s="146"/>
      <c r="EYE88" s="146"/>
      <c r="EYF88" s="146"/>
      <c r="EYG88" s="146"/>
      <c r="EYH88" s="146"/>
      <c r="EYI88" s="146"/>
      <c r="EYJ88" s="146"/>
      <c r="EYK88" s="146"/>
      <c r="EYL88" s="146"/>
      <c r="EYM88" s="146"/>
      <c r="EYN88" s="146"/>
      <c r="EYO88" s="146"/>
      <c r="EYP88" s="146"/>
      <c r="EYQ88" s="146"/>
      <c r="EYR88" s="146"/>
      <c r="EYS88" s="146"/>
      <c r="EYT88" s="146"/>
      <c r="EYU88" s="146"/>
      <c r="EYV88" s="146"/>
      <c r="EYW88" s="146"/>
      <c r="EYX88" s="146"/>
      <c r="EYY88" s="146"/>
      <c r="EYZ88" s="146"/>
      <c r="EZA88" s="146"/>
      <c r="EZB88" s="146"/>
      <c r="EZC88" s="146"/>
      <c r="EZD88" s="146"/>
      <c r="EZE88" s="146"/>
      <c r="EZF88" s="146"/>
      <c r="EZG88" s="146"/>
      <c r="EZH88" s="146"/>
      <c r="EZI88" s="146"/>
      <c r="EZJ88" s="146"/>
      <c r="EZK88" s="146"/>
      <c r="EZL88" s="146"/>
      <c r="EZM88" s="146"/>
      <c r="EZN88" s="146"/>
      <c r="EZO88" s="146"/>
      <c r="EZP88" s="146"/>
      <c r="EZQ88" s="146"/>
      <c r="EZR88" s="146"/>
      <c r="EZS88" s="146"/>
      <c r="EZT88" s="146"/>
      <c r="EZU88" s="146"/>
      <c r="EZV88" s="146"/>
      <c r="EZW88" s="146"/>
      <c r="EZX88" s="146"/>
      <c r="EZY88" s="146"/>
      <c r="EZZ88" s="146"/>
      <c r="FAA88" s="146"/>
      <c r="FAB88" s="146"/>
      <c r="FAC88" s="146"/>
      <c r="FAD88" s="146"/>
      <c r="FAE88" s="146"/>
      <c r="FAF88" s="146"/>
      <c r="FAG88" s="146"/>
      <c r="FAH88" s="146"/>
      <c r="FAI88" s="146"/>
      <c r="FAJ88" s="146"/>
      <c r="FAK88" s="146"/>
      <c r="FAL88" s="146"/>
      <c r="FAM88" s="146"/>
      <c r="FAN88" s="146"/>
      <c r="FAO88" s="146"/>
      <c r="FAP88" s="146"/>
      <c r="FAQ88" s="146"/>
      <c r="FAR88" s="146"/>
      <c r="FAS88" s="146"/>
      <c r="FAT88" s="146"/>
      <c r="FAU88" s="146"/>
      <c r="FAV88" s="146"/>
      <c r="FAW88" s="146"/>
      <c r="FAX88" s="146"/>
      <c r="FAY88" s="146"/>
      <c r="FAZ88" s="146"/>
      <c r="FBA88" s="146"/>
      <c r="FBB88" s="146"/>
      <c r="FBC88" s="146"/>
      <c r="FBD88" s="146"/>
      <c r="FBE88" s="146"/>
      <c r="FBF88" s="146"/>
      <c r="FBG88" s="146"/>
      <c r="FBH88" s="146"/>
      <c r="FBI88" s="146"/>
      <c r="FBJ88" s="146"/>
      <c r="FBK88" s="146"/>
      <c r="FBL88" s="146"/>
      <c r="FBM88" s="146"/>
      <c r="FBN88" s="146"/>
      <c r="FBO88" s="146"/>
      <c r="FBP88" s="146"/>
      <c r="FBQ88" s="146"/>
      <c r="FBR88" s="146"/>
      <c r="FBS88" s="146"/>
      <c r="FBT88" s="146"/>
      <c r="FBU88" s="146"/>
      <c r="FBV88" s="146"/>
      <c r="FBW88" s="146"/>
      <c r="FBX88" s="146"/>
      <c r="FBY88" s="146"/>
      <c r="FBZ88" s="146"/>
      <c r="FCA88" s="146"/>
      <c r="FCB88" s="146"/>
      <c r="FCC88" s="146"/>
      <c r="FCD88" s="146"/>
      <c r="FCE88" s="146"/>
      <c r="FCF88" s="146"/>
      <c r="FCG88" s="146"/>
      <c r="FCH88" s="146"/>
      <c r="FCI88" s="146"/>
      <c r="FCJ88" s="146"/>
      <c r="FCK88" s="146"/>
      <c r="FCL88" s="146"/>
      <c r="FCM88" s="146"/>
      <c r="FCN88" s="146"/>
      <c r="FCO88" s="146"/>
      <c r="FCP88" s="146"/>
      <c r="FCQ88" s="146"/>
      <c r="FCR88" s="146"/>
      <c r="FCS88" s="146"/>
      <c r="FCT88" s="146"/>
      <c r="FCU88" s="146"/>
      <c r="FCV88" s="146"/>
      <c r="FCW88" s="146"/>
      <c r="FCX88" s="146"/>
      <c r="FCY88" s="146"/>
      <c r="FCZ88" s="146"/>
      <c r="FDA88" s="146"/>
      <c r="FDB88" s="146"/>
      <c r="FDC88" s="146"/>
      <c r="FDD88" s="146"/>
      <c r="FDE88" s="146"/>
      <c r="FDF88" s="146"/>
      <c r="FDG88" s="146"/>
      <c r="FDH88" s="146"/>
      <c r="FDI88" s="146"/>
      <c r="FDJ88" s="146"/>
      <c r="FDK88" s="146"/>
      <c r="FDL88" s="146"/>
      <c r="FDM88" s="146"/>
      <c r="FDN88" s="146"/>
      <c r="FDO88" s="146"/>
      <c r="FDP88" s="146"/>
      <c r="FDQ88" s="146"/>
      <c r="FDR88" s="146"/>
      <c r="FDS88" s="146"/>
      <c r="FDT88" s="146"/>
      <c r="FDU88" s="146"/>
      <c r="FDV88" s="146"/>
      <c r="FDW88" s="146"/>
      <c r="FDX88" s="146"/>
      <c r="FDY88" s="146"/>
      <c r="FDZ88" s="146"/>
      <c r="FEA88" s="146"/>
      <c r="FEB88" s="146"/>
      <c r="FEC88" s="146"/>
      <c r="FED88" s="146"/>
      <c r="FEE88" s="146"/>
      <c r="FEF88" s="146"/>
      <c r="FEG88" s="146"/>
      <c r="FEH88" s="146"/>
      <c r="FEI88" s="146"/>
      <c r="FEJ88" s="146"/>
      <c r="FEK88" s="146"/>
      <c r="FEL88" s="146"/>
      <c r="FEM88" s="146"/>
      <c r="FEN88" s="146"/>
      <c r="FEO88" s="146"/>
      <c r="FEP88" s="146"/>
      <c r="FEQ88" s="146"/>
      <c r="FER88" s="146"/>
      <c r="FES88" s="146"/>
      <c r="FET88" s="146"/>
      <c r="FEU88" s="146"/>
      <c r="FEV88" s="146"/>
      <c r="FEW88" s="146"/>
      <c r="FEX88" s="146"/>
      <c r="FEY88" s="146"/>
      <c r="FEZ88" s="146"/>
      <c r="FFA88" s="146"/>
      <c r="FFB88" s="146"/>
      <c r="FFC88" s="146"/>
      <c r="FFD88" s="146"/>
      <c r="FFE88" s="146"/>
      <c r="FFF88" s="146"/>
      <c r="FFG88" s="146"/>
      <c r="FFH88" s="146"/>
      <c r="FFI88" s="146"/>
      <c r="FFJ88" s="146"/>
      <c r="FFK88" s="146"/>
      <c r="FFL88" s="146"/>
      <c r="FFM88" s="146"/>
      <c r="FFN88" s="146"/>
      <c r="FFO88" s="146"/>
      <c r="FFP88" s="146"/>
      <c r="FFQ88" s="146"/>
      <c r="FFR88" s="146"/>
      <c r="FFS88" s="146"/>
      <c r="FFT88" s="146"/>
      <c r="FFU88" s="146"/>
      <c r="FFV88" s="146"/>
      <c r="FFW88" s="146"/>
      <c r="FFX88" s="146"/>
      <c r="FFY88" s="146"/>
      <c r="FFZ88" s="146"/>
      <c r="FGA88" s="146"/>
      <c r="FGB88" s="146"/>
      <c r="FGC88" s="146"/>
      <c r="FGD88" s="146"/>
      <c r="FGE88" s="146"/>
      <c r="FGF88" s="146"/>
      <c r="FGG88" s="146"/>
      <c r="FGH88" s="146"/>
      <c r="FGI88" s="146"/>
      <c r="FGJ88" s="146"/>
      <c r="FGK88" s="146"/>
      <c r="FGL88" s="146"/>
      <c r="FGM88" s="146"/>
      <c r="FGN88" s="146"/>
      <c r="FGO88" s="146"/>
      <c r="FGP88" s="146"/>
      <c r="FGQ88" s="146"/>
      <c r="FGR88" s="146"/>
      <c r="FGS88" s="146"/>
      <c r="FGT88" s="146"/>
      <c r="FGU88" s="146"/>
      <c r="FGV88" s="146"/>
      <c r="FGW88" s="146"/>
      <c r="FGX88" s="146"/>
      <c r="FGY88" s="146"/>
      <c r="FGZ88" s="146"/>
      <c r="FHA88" s="146"/>
      <c r="FHB88" s="146"/>
      <c r="FHC88" s="146"/>
      <c r="FHD88" s="146"/>
      <c r="FHE88" s="146"/>
      <c r="FHF88" s="146"/>
      <c r="FHG88" s="146"/>
      <c r="FHH88" s="146"/>
      <c r="FHI88" s="146"/>
      <c r="FHJ88" s="146"/>
      <c r="FHK88" s="146"/>
      <c r="FHL88" s="146"/>
      <c r="FHM88" s="146"/>
      <c r="FHN88" s="146"/>
      <c r="FHO88" s="146"/>
      <c r="FHP88" s="146"/>
      <c r="FHQ88" s="146"/>
      <c r="FHR88" s="146"/>
      <c r="FHS88" s="146"/>
      <c r="FHT88" s="146"/>
      <c r="FHU88" s="146"/>
      <c r="FHV88" s="146"/>
      <c r="FHW88" s="146"/>
      <c r="FHX88" s="146"/>
      <c r="FHY88" s="146"/>
      <c r="FHZ88" s="146"/>
      <c r="FIA88" s="146"/>
      <c r="FIB88" s="146"/>
      <c r="FIC88" s="146"/>
      <c r="FID88" s="146"/>
      <c r="FIE88" s="146"/>
      <c r="FIF88" s="146"/>
      <c r="FIG88" s="146"/>
      <c r="FIH88" s="146"/>
      <c r="FII88" s="146"/>
      <c r="FIJ88" s="146"/>
      <c r="FIK88" s="146"/>
      <c r="FIL88" s="146"/>
      <c r="FIM88" s="146"/>
      <c r="FIN88" s="146"/>
      <c r="FIO88" s="146"/>
      <c r="FIP88" s="146"/>
      <c r="FIQ88" s="146"/>
      <c r="FIR88" s="146"/>
      <c r="FIS88" s="146"/>
      <c r="FIT88" s="146"/>
      <c r="FIU88" s="146"/>
      <c r="FIV88" s="146"/>
      <c r="FIW88" s="146"/>
      <c r="FIX88" s="146"/>
      <c r="FIY88" s="146"/>
      <c r="FIZ88" s="146"/>
      <c r="FJA88" s="146"/>
      <c r="FJB88" s="146"/>
      <c r="FJC88" s="146"/>
      <c r="FJD88" s="146"/>
      <c r="FJE88" s="146"/>
      <c r="FJF88" s="146"/>
      <c r="FJG88" s="146"/>
      <c r="FJH88" s="146"/>
      <c r="FJI88" s="146"/>
      <c r="FJJ88" s="146"/>
      <c r="FJK88" s="146"/>
      <c r="FJL88" s="146"/>
      <c r="FJM88" s="146"/>
      <c r="FJN88" s="146"/>
      <c r="FJO88" s="146"/>
      <c r="FJP88" s="146"/>
      <c r="FJQ88" s="146"/>
      <c r="FJR88" s="146"/>
      <c r="FJS88" s="146"/>
      <c r="FJT88" s="146"/>
      <c r="FJU88" s="146"/>
      <c r="FJV88" s="146"/>
      <c r="FJW88" s="146"/>
      <c r="FJX88" s="146"/>
      <c r="FJY88" s="146"/>
      <c r="FJZ88" s="146"/>
      <c r="FKA88" s="146"/>
      <c r="FKB88" s="146"/>
      <c r="FKC88" s="146"/>
      <c r="FKD88" s="146"/>
      <c r="FKE88" s="146"/>
      <c r="FKF88" s="146"/>
      <c r="FKG88" s="146"/>
      <c r="FKH88" s="146"/>
      <c r="FKI88" s="146"/>
      <c r="FKJ88" s="146"/>
      <c r="FKK88" s="146"/>
      <c r="FKL88" s="146"/>
      <c r="FKM88" s="146"/>
      <c r="FKN88" s="146"/>
      <c r="FKO88" s="146"/>
      <c r="FKP88" s="146"/>
      <c r="FKQ88" s="146"/>
      <c r="FKR88" s="146"/>
      <c r="FKS88" s="146"/>
      <c r="FKT88" s="146"/>
      <c r="FKU88" s="146"/>
      <c r="FKV88" s="146"/>
      <c r="FKW88" s="146"/>
      <c r="FKX88" s="146"/>
      <c r="FKY88" s="146"/>
      <c r="FKZ88" s="146"/>
      <c r="FLA88" s="146"/>
      <c r="FLB88" s="146"/>
      <c r="FLC88" s="146"/>
      <c r="FLD88" s="146"/>
      <c r="FLE88" s="146"/>
      <c r="FLF88" s="146"/>
      <c r="FLG88" s="146"/>
      <c r="FLH88" s="146"/>
      <c r="FLI88" s="146"/>
      <c r="FLJ88" s="146"/>
      <c r="FLK88" s="146"/>
      <c r="FLL88" s="146"/>
      <c r="FLM88" s="146"/>
      <c r="FLN88" s="146"/>
      <c r="FLO88" s="146"/>
      <c r="FLP88" s="146"/>
      <c r="FLQ88" s="146"/>
      <c r="FLR88" s="146"/>
      <c r="FLS88" s="146"/>
      <c r="FLT88" s="146"/>
      <c r="FLU88" s="146"/>
      <c r="FLV88" s="146"/>
      <c r="FLW88" s="146"/>
      <c r="FLX88" s="146"/>
      <c r="FLY88" s="146"/>
      <c r="FLZ88" s="146"/>
      <c r="FMA88" s="146"/>
      <c r="FMB88" s="146"/>
      <c r="FMC88" s="146"/>
      <c r="FMD88" s="146"/>
      <c r="FME88" s="146"/>
      <c r="FMF88" s="146"/>
      <c r="FMG88" s="146"/>
      <c r="FMH88" s="146"/>
      <c r="FMI88" s="146"/>
      <c r="FMJ88" s="146"/>
      <c r="FMK88" s="146"/>
      <c r="FML88" s="146"/>
      <c r="FMM88" s="146"/>
      <c r="FMN88" s="146"/>
      <c r="FMO88" s="146"/>
      <c r="FMP88" s="146"/>
      <c r="FMQ88" s="146"/>
      <c r="FMR88" s="146"/>
      <c r="FMS88" s="146"/>
      <c r="FMT88" s="146"/>
      <c r="FMU88" s="146"/>
      <c r="FMV88" s="146"/>
      <c r="FMW88" s="146"/>
      <c r="FMX88" s="146"/>
      <c r="FMY88" s="146"/>
      <c r="FMZ88" s="146"/>
      <c r="FNA88" s="146"/>
      <c r="FNB88" s="146"/>
      <c r="FNC88" s="146"/>
      <c r="FND88" s="146"/>
      <c r="FNE88" s="146"/>
      <c r="FNF88" s="146"/>
      <c r="FNG88" s="146"/>
      <c r="FNH88" s="146"/>
      <c r="FNI88" s="146"/>
      <c r="FNJ88" s="146"/>
      <c r="FNK88" s="146"/>
      <c r="FNL88" s="146"/>
      <c r="FNM88" s="146"/>
      <c r="FNN88" s="146"/>
      <c r="FNO88" s="146"/>
      <c r="FNP88" s="146"/>
      <c r="FNQ88" s="146"/>
      <c r="FNR88" s="146"/>
      <c r="FNS88" s="146"/>
      <c r="FNT88" s="146"/>
      <c r="FNU88" s="146"/>
      <c r="FNV88" s="146"/>
      <c r="FNW88" s="146"/>
      <c r="FNX88" s="146"/>
      <c r="FNY88" s="146"/>
      <c r="FNZ88" s="146"/>
      <c r="FOA88" s="146"/>
      <c r="FOB88" s="146"/>
      <c r="FOC88" s="146"/>
      <c r="FOD88" s="146"/>
      <c r="FOE88" s="146"/>
      <c r="FOF88" s="146"/>
      <c r="FOG88" s="146"/>
      <c r="FOH88" s="146"/>
      <c r="FOI88" s="146"/>
      <c r="FOJ88" s="146"/>
      <c r="FOK88" s="146"/>
      <c r="FOL88" s="146"/>
      <c r="FOM88" s="146"/>
      <c r="FON88" s="146"/>
      <c r="FOO88" s="146"/>
      <c r="FOP88" s="146"/>
      <c r="FOQ88" s="146"/>
      <c r="FOR88" s="146"/>
      <c r="FOS88" s="146"/>
      <c r="FOT88" s="146"/>
      <c r="FOU88" s="146"/>
      <c r="FOV88" s="146"/>
      <c r="FOW88" s="146"/>
      <c r="FOX88" s="146"/>
      <c r="FOY88" s="146"/>
      <c r="FOZ88" s="146"/>
      <c r="FPA88" s="146"/>
      <c r="FPB88" s="146"/>
      <c r="FPC88" s="146"/>
      <c r="FPD88" s="146"/>
      <c r="FPE88" s="146"/>
      <c r="FPF88" s="146"/>
      <c r="FPG88" s="146"/>
      <c r="FPH88" s="146"/>
      <c r="FPI88" s="146"/>
      <c r="FPJ88" s="146"/>
      <c r="FPK88" s="146"/>
      <c r="FPL88" s="146"/>
      <c r="FPM88" s="146"/>
      <c r="FPN88" s="146"/>
      <c r="FPO88" s="146"/>
      <c r="FPP88" s="146"/>
      <c r="FPQ88" s="146"/>
      <c r="FPR88" s="146"/>
      <c r="FPS88" s="146"/>
      <c r="FPT88" s="146"/>
      <c r="FPU88" s="146"/>
      <c r="FPV88" s="146"/>
      <c r="FPW88" s="146"/>
      <c r="FPX88" s="146"/>
      <c r="FPY88" s="146"/>
      <c r="FPZ88" s="146"/>
      <c r="FQA88" s="146"/>
      <c r="FQB88" s="146"/>
      <c r="FQC88" s="146"/>
      <c r="FQD88" s="146"/>
      <c r="FQE88" s="146"/>
      <c r="FQF88" s="146"/>
      <c r="FQG88" s="146"/>
      <c r="FQH88" s="146"/>
      <c r="FQI88" s="146"/>
      <c r="FQJ88" s="146"/>
      <c r="FQK88" s="146"/>
      <c r="FQL88" s="146"/>
      <c r="FQM88" s="146"/>
      <c r="FQN88" s="146"/>
      <c r="FQO88" s="146"/>
      <c r="FQP88" s="146"/>
      <c r="FQQ88" s="146"/>
      <c r="FQR88" s="146"/>
      <c r="FQS88" s="146"/>
      <c r="FQT88" s="146"/>
      <c r="FQU88" s="146"/>
      <c r="FQV88" s="146"/>
      <c r="FQW88" s="146"/>
      <c r="FQX88" s="146"/>
      <c r="FQY88" s="146"/>
      <c r="FQZ88" s="146"/>
      <c r="FRA88" s="146"/>
      <c r="FRB88" s="146"/>
      <c r="FRC88" s="146"/>
      <c r="FRD88" s="146"/>
      <c r="FRE88" s="146"/>
      <c r="FRF88" s="146"/>
      <c r="FRG88" s="146"/>
      <c r="FRH88" s="146"/>
      <c r="FRI88" s="146"/>
      <c r="FRJ88" s="146"/>
      <c r="FRK88" s="146"/>
      <c r="FRL88" s="146"/>
      <c r="FRM88" s="146"/>
      <c r="FRN88" s="146"/>
      <c r="FRO88" s="146"/>
      <c r="FRP88" s="146"/>
      <c r="FRQ88" s="146"/>
      <c r="FRR88" s="146"/>
      <c r="FRS88" s="146"/>
      <c r="FRT88" s="146"/>
      <c r="FRU88" s="146"/>
      <c r="FRV88" s="146"/>
      <c r="FRW88" s="146"/>
      <c r="FRX88" s="146"/>
      <c r="FRY88" s="146"/>
      <c r="FRZ88" s="146"/>
      <c r="FSA88" s="146"/>
      <c r="FSB88" s="146"/>
      <c r="FSC88" s="146"/>
      <c r="FSD88" s="146"/>
      <c r="FSE88" s="146"/>
      <c r="FSF88" s="146"/>
      <c r="FSG88" s="146"/>
      <c r="FSH88" s="146"/>
      <c r="FSI88" s="146"/>
      <c r="FSJ88" s="146"/>
      <c r="FSK88" s="146"/>
      <c r="FSL88" s="146"/>
      <c r="FSM88" s="146"/>
      <c r="FSN88" s="146"/>
      <c r="FSO88" s="146"/>
      <c r="FSP88" s="146"/>
      <c r="FSQ88" s="146"/>
      <c r="FSR88" s="146"/>
      <c r="FSS88" s="146"/>
      <c r="FST88" s="146"/>
      <c r="FSU88" s="146"/>
      <c r="FSV88" s="146"/>
      <c r="FSW88" s="146"/>
      <c r="FSX88" s="146"/>
      <c r="FSY88" s="146"/>
      <c r="FSZ88" s="146"/>
      <c r="FTA88" s="146"/>
      <c r="FTB88" s="146"/>
      <c r="FTC88" s="146"/>
      <c r="FTD88" s="146"/>
      <c r="FTE88" s="146"/>
      <c r="FTF88" s="146"/>
      <c r="FTG88" s="146"/>
      <c r="FTH88" s="146"/>
      <c r="FTI88" s="146"/>
      <c r="FTJ88" s="146"/>
      <c r="FTK88" s="146"/>
      <c r="FTL88" s="146"/>
      <c r="FTM88" s="146"/>
      <c r="FTN88" s="146"/>
      <c r="FTO88" s="146"/>
      <c r="FTP88" s="146"/>
      <c r="FTQ88" s="146"/>
      <c r="FTR88" s="146"/>
      <c r="FTS88" s="146"/>
      <c r="FTT88" s="146"/>
      <c r="FTU88" s="146"/>
      <c r="FTV88" s="146"/>
      <c r="FTW88" s="146"/>
      <c r="FTX88" s="146"/>
      <c r="FTY88" s="146"/>
      <c r="FTZ88" s="146"/>
      <c r="FUA88" s="146"/>
      <c r="FUB88" s="146"/>
      <c r="FUC88" s="146"/>
      <c r="FUD88" s="146"/>
      <c r="FUE88" s="146"/>
      <c r="FUF88" s="146"/>
      <c r="FUG88" s="146"/>
      <c r="FUH88" s="146"/>
      <c r="FUI88" s="146"/>
      <c r="FUJ88" s="146"/>
      <c r="FUK88" s="146"/>
      <c r="FUL88" s="146"/>
      <c r="FUM88" s="146"/>
      <c r="FUN88" s="146"/>
      <c r="FUO88" s="146"/>
      <c r="FUP88" s="146"/>
      <c r="FUQ88" s="146"/>
      <c r="FUR88" s="146"/>
      <c r="FUS88" s="146"/>
      <c r="FUT88" s="146"/>
      <c r="FUU88" s="146"/>
      <c r="FUV88" s="146"/>
      <c r="FUW88" s="146"/>
      <c r="FUX88" s="146"/>
      <c r="FUY88" s="146"/>
      <c r="FUZ88" s="146"/>
      <c r="FVA88" s="146"/>
      <c r="FVB88" s="146"/>
      <c r="FVC88" s="146"/>
      <c r="FVD88" s="146"/>
      <c r="FVE88" s="146"/>
      <c r="FVF88" s="146"/>
      <c r="FVG88" s="146"/>
      <c r="FVH88" s="146"/>
      <c r="FVI88" s="146"/>
      <c r="FVJ88" s="146"/>
      <c r="FVK88" s="146"/>
      <c r="FVL88" s="146"/>
      <c r="FVM88" s="146"/>
      <c r="FVN88" s="146"/>
      <c r="FVO88" s="146"/>
      <c r="FVP88" s="146"/>
      <c r="FVQ88" s="146"/>
      <c r="FVR88" s="146"/>
      <c r="FVS88" s="146"/>
      <c r="FVT88" s="146"/>
      <c r="FVU88" s="146"/>
      <c r="FVV88" s="146"/>
      <c r="FVW88" s="146"/>
      <c r="FVX88" s="146"/>
      <c r="FVY88" s="146"/>
      <c r="FVZ88" s="146"/>
      <c r="FWA88" s="146"/>
      <c r="FWB88" s="146"/>
      <c r="FWC88" s="146"/>
      <c r="FWD88" s="146"/>
      <c r="FWE88" s="146"/>
      <c r="FWF88" s="146"/>
      <c r="FWG88" s="146"/>
      <c r="FWH88" s="146"/>
      <c r="FWI88" s="146"/>
      <c r="FWJ88" s="146"/>
      <c r="FWK88" s="146"/>
      <c r="FWL88" s="146"/>
      <c r="FWM88" s="146"/>
      <c r="FWN88" s="146"/>
      <c r="FWO88" s="146"/>
      <c r="FWP88" s="146"/>
      <c r="FWQ88" s="146"/>
      <c r="FWR88" s="146"/>
      <c r="FWS88" s="146"/>
      <c r="FWT88" s="146"/>
      <c r="FWU88" s="146"/>
      <c r="FWV88" s="146"/>
      <c r="FWW88" s="146"/>
      <c r="FWX88" s="146"/>
      <c r="FWY88" s="146"/>
      <c r="FWZ88" s="146"/>
      <c r="FXA88" s="146"/>
      <c r="FXB88" s="146"/>
      <c r="FXC88" s="146"/>
      <c r="FXD88" s="146"/>
      <c r="FXE88" s="146"/>
      <c r="FXF88" s="146"/>
      <c r="FXG88" s="146"/>
      <c r="FXH88" s="146"/>
      <c r="FXI88" s="146"/>
      <c r="FXJ88" s="146"/>
      <c r="FXK88" s="146"/>
      <c r="FXL88" s="146"/>
      <c r="FXM88" s="146"/>
      <c r="FXN88" s="146"/>
      <c r="FXO88" s="146"/>
      <c r="FXP88" s="146"/>
      <c r="FXQ88" s="146"/>
      <c r="FXR88" s="146"/>
      <c r="FXS88" s="146"/>
      <c r="FXT88" s="146"/>
      <c r="FXU88" s="146"/>
      <c r="FXV88" s="146"/>
      <c r="FXW88" s="146"/>
      <c r="FXX88" s="146"/>
      <c r="FXY88" s="146"/>
      <c r="FXZ88" s="146"/>
      <c r="FYA88" s="146"/>
      <c r="FYB88" s="146"/>
      <c r="FYC88" s="146"/>
      <c r="FYD88" s="146"/>
      <c r="FYE88" s="146"/>
      <c r="FYF88" s="146"/>
      <c r="FYG88" s="146"/>
      <c r="FYH88" s="146"/>
      <c r="FYI88" s="146"/>
      <c r="FYJ88" s="146"/>
      <c r="FYK88" s="146"/>
      <c r="FYL88" s="146"/>
      <c r="FYM88" s="146"/>
      <c r="FYN88" s="146"/>
      <c r="FYO88" s="146"/>
      <c r="FYP88" s="146"/>
      <c r="FYQ88" s="146"/>
      <c r="FYR88" s="146"/>
      <c r="FYS88" s="146"/>
      <c r="FYT88" s="146"/>
      <c r="FYU88" s="146"/>
      <c r="FYV88" s="146"/>
      <c r="FYW88" s="146"/>
      <c r="FYX88" s="146"/>
      <c r="FYY88" s="146"/>
      <c r="FYZ88" s="146"/>
      <c r="FZA88" s="146"/>
      <c r="FZB88" s="146"/>
      <c r="FZC88" s="146"/>
      <c r="FZD88" s="146"/>
      <c r="FZE88" s="146"/>
      <c r="FZF88" s="146"/>
      <c r="FZG88" s="146"/>
      <c r="FZH88" s="146"/>
      <c r="FZI88" s="146"/>
      <c r="FZJ88" s="146"/>
      <c r="FZK88" s="146"/>
      <c r="FZL88" s="146"/>
      <c r="FZM88" s="146"/>
      <c r="FZN88" s="146"/>
      <c r="FZO88" s="146"/>
      <c r="FZP88" s="146"/>
      <c r="FZQ88" s="146"/>
      <c r="FZR88" s="146"/>
      <c r="FZS88" s="146"/>
      <c r="FZT88" s="146"/>
      <c r="FZU88" s="146"/>
      <c r="FZV88" s="146"/>
      <c r="FZW88" s="146"/>
      <c r="FZX88" s="146"/>
      <c r="FZY88" s="146"/>
      <c r="FZZ88" s="146"/>
      <c r="GAA88" s="146"/>
      <c r="GAB88" s="146"/>
      <c r="GAC88" s="146"/>
      <c r="GAD88" s="146"/>
      <c r="GAE88" s="146"/>
      <c r="GAF88" s="146"/>
      <c r="GAG88" s="146"/>
      <c r="GAH88" s="146"/>
      <c r="GAI88" s="146"/>
      <c r="GAJ88" s="146"/>
      <c r="GAK88" s="146"/>
      <c r="GAL88" s="146"/>
      <c r="GAM88" s="146"/>
      <c r="GAN88" s="146"/>
      <c r="GAO88" s="146"/>
      <c r="GAP88" s="146"/>
      <c r="GAQ88" s="146"/>
      <c r="GAR88" s="146"/>
      <c r="GAS88" s="146"/>
      <c r="GAT88" s="146"/>
      <c r="GAU88" s="146"/>
      <c r="GAV88" s="146"/>
      <c r="GAW88" s="146"/>
      <c r="GAX88" s="146"/>
      <c r="GAY88" s="146"/>
      <c r="GAZ88" s="146"/>
      <c r="GBA88" s="146"/>
      <c r="GBB88" s="146"/>
      <c r="GBC88" s="146"/>
      <c r="GBD88" s="146"/>
      <c r="GBE88" s="146"/>
      <c r="GBF88" s="146"/>
      <c r="GBG88" s="146"/>
      <c r="GBH88" s="146"/>
      <c r="GBI88" s="146"/>
      <c r="GBJ88" s="146"/>
      <c r="GBK88" s="146"/>
      <c r="GBL88" s="146"/>
      <c r="GBM88" s="146"/>
      <c r="GBN88" s="146"/>
      <c r="GBO88" s="146"/>
      <c r="GBP88" s="146"/>
      <c r="GBQ88" s="146"/>
      <c r="GBR88" s="146"/>
      <c r="GBS88" s="146"/>
      <c r="GBT88" s="146"/>
      <c r="GBU88" s="146"/>
      <c r="GBV88" s="146"/>
      <c r="GBW88" s="146"/>
      <c r="GBX88" s="146"/>
      <c r="GBY88" s="146"/>
      <c r="GBZ88" s="146"/>
      <c r="GCA88" s="146"/>
      <c r="GCB88" s="146"/>
      <c r="GCC88" s="146"/>
      <c r="GCD88" s="146"/>
      <c r="GCE88" s="146"/>
      <c r="GCF88" s="146"/>
      <c r="GCG88" s="146"/>
      <c r="GCH88" s="146"/>
      <c r="GCI88" s="146"/>
      <c r="GCJ88" s="146"/>
      <c r="GCK88" s="146"/>
      <c r="GCL88" s="146"/>
      <c r="GCM88" s="146"/>
      <c r="GCN88" s="146"/>
      <c r="GCO88" s="146"/>
      <c r="GCP88" s="146"/>
      <c r="GCQ88" s="146"/>
      <c r="GCR88" s="146"/>
      <c r="GCS88" s="146"/>
      <c r="GCT88" s="146"/>
      <c r="GCU88" s="146"/>
      <c r="GCV88" s="146"/>
      <c r="GCW88" s="146"/>
      <c r="GCX88" s="146"/>
      <c r="GCY88" s="146"/>
      <c r="GCZ88" s="146"/>
      <c r="GDA88" s="146"/>
      <c r="GDB88" s="146"/>
      <c r="GDC88" s="146"/>
      <c r="GDD88" s="146"/>
      <c r="GDE88" s="146"/>
      <c r="GDF88" s="146"/>
      <c r="GDG88" s="146"/>
      <c r="GDH88" s="146"/>
      <c r="GDI88" s="146"/>
      <c r="GDJ88" s="146"/>
      <c r="GDK88" s="146"/>
      <c r="GDL88" s="146"/>
      <c r="GDM88" s="146"/>
      <c r="GDN88" s="146"/>
      <c r="GDO88" s="146"/>
      <c r="GDP88" s="146"/>
      <c r="GDQ88" s="146"/>
      <c r="GDR88" s="146"/>
      <c r="GDS88" s="146"/>
      <c r="GDT88" s="146"/>
      <c r="GDU88" s="146"/>
      <c r="GDV88" s="146"/>
      <c r="GDW88" s="146"/>
      <c r="GDX88" s="146"/>
      <c r="GDY88" s="146"/>
      <c r="GDZ88" s="146"/>
      <c r="GEA88" s="146"/>
      <c r="GEB88" s="146"/>
      <c r="GEC88" s="146"/>
      <c r="GED88" s="146"/>
      <c r="GEE88" s="146"/>
      <c r="GEF88" s="146"/>
      <c r="GEG88" s="146"/>
      <c r="GEH88" s="146"/>
      <c r="GEI88" s="146"/>
      <c r="GEJ88" s="146"/>
      <c r="GEK88" s="146"/>
      <c r="GEL88" s="146"/>
      <c r="GEM88" s="146"/>
      <c r="GEN88" s="146"/>
      <c r="GEO88" s="146"/>
      <c r="GEP88" s="146"/>
      <c r="GEQ88" s="146"/>
      <c r="GER88" s="146"/>
      <c r="GES88" s="146"/>
      <c r="GET88" s="146"/>
      <c r="GEU88" s="146"/>
      <c r="GEV88" s="146"/>
      <c r="GEW88" s="146"/>
      <c r="GEX88" s="146"/>
      <c r="GEY88" s="146"/>
      <c r="GEZ88" s="146"/>
      <c r="GFA88" s="146"/>
      <c r="GFB88" s="146"/>
      <c r="GFC88" s="146"/>
      <c r="GFD88" s="146"/>
      <c r="GFE88" s="146"/>
      <c r="GFF88" s="146"/>
      <c r="GFG88" s="146"/>
      <c r="GFH88" s="146"/>
      <c r="GFI88" s="146"/>
      <c r="GFJ88" s="146"/>
      <c r="GFK88" s="146"/>
      <c r="GFL88" s="146"/>
      <c r="GFM88" s="146"/>
      <c r="GFN88" s="146"/>
      <c r="GFO88" s="146"/>
      <c r="GFP88" s="146"/>
      <c r="GFQ88" s="146"/>
      <c r="GFR88" s="146"/>
      <c r="GFS88" s="146"/>
      <c r="GFT88" s="146"/>
      <c r="GFU88" s="146"/>
      <c r="GFV88" s="146"/>
      <c r="GFW88" s="146"/>
      <c r="GFX88" s="146"/>
      <c r="GFY88" s="146"/>
      <c r="GFZ88" s="146"/>
      <c r="GGA88" s="146"/>
      <c r="GGB88" s="146"/>
      <c r="GGC88" s="146"/>
      <c r="GGD88" s="146"/>
      <c r="GGE88" s="146"/>
      <c r="GGF88" s="146"/>
      <c r="GGG88" s="146"/>
      <c r="GGH88" s="146"/>
      <c r="GGI88" s="146"/>
      <c r="GGJ88" s="146"/>
      <c r="GGK88" s="146"/>
      <c r="GGL88" s="146"/>
      <c r="GGM88" s="146"/>
      <c r="GGN88" s="146"/>
      <c r="GGO88" s="146"/>
      <c r="GGP88" s="146"/>
      <c r="GGQ88" s="146"/>
      <c r="GGR88" s="146"/>
      <c r="GGS88" s="146"/>
      <c r="GGT88" s="146"/>
      <c r="GGU88" s="146"/>
      <c r="GGV88" s="146"/>
      <c r="GGW88" s="146"/>
      <c r="GGX88" s="146"/>
      <c r="GGY88" s="146"/>
      <c r="GGZ88" s="146"/>
      <c r="GHA88" s="146"/>
      <c r="GHB88" s="146"/>
      <c r="GHC88" s="146"/>
      <c r="GHD88" s="146"/>
      <c r="GHE88" s="146"/>
      <c r="GHF88" s="146"/>
      <c r="GHG88" s="146"/>
      <c r="GHH88" s="146"/>
      <c r="GHI88" s="146"/>
      <c r="GHJ88" s="146"/>
      <c r="GHK88" s="146"/>
      <c r="GHL88" s="146"/>
      <c r="GHM88" s="146"/>
      <c r="GHN88" s="146"/>
      <c r="GHO88" s="146"/>
      <c r="GHP88" s="146"/>
      <c r="GHQ88" s="146"/>
      <c r="GHR88" s="146"/>
      <c r="GHS88" s="146"/>
      <c r="GHT88" s="146"/>
      <c r="GHU88" s="146"/>
      <c r="GHV88" s="146"/>
      <c r="GHW88" s="146"/>
      <c r="GHX88" s="146"/>
      <c r="GHY88" s="146"/>
      <c r="GHZ88" s="146"/>
      <c r="GIA88" s="146"/>
      <c r="GIB88" s="146"/>
      <c r="GIC88" s="146"/>
      <c r="GID88" s="146"/>
      <c r="GIE88" s="146"/>
      <c r="GIF88" s="146"/>
      <c r="GIG88" s="146"/>
      <c r="GIH88" s="146"/>
      <c r="GII88" s="146"/>
      <c r="GIJ88" s="146"/>
      <c r="GIK88" s="146"/>
      <c r="GIL88" s="146"/>
      <c r="GIM88" s="146"/>
      <c r="GIN88" s="146"/>
      <c r="GIO88" s="146"/>
      <c r="GIP88" s="146"/>
      <c r="GIQ88" s="146"/>
      <c r="GIR88" s="146"/>
      <c r="GIS88" s="146"/>
      <c r="GIT88" s="146"/>
      <c r="GIU88" s="146"/>
      <c r="GIV88" s="146"/>
      <c r="GIW88" s="146"/>
      <c r="GIX88" s="146"/>
      <c r="GIY88" s="146"/>
      <c r="GIZ88" s="146"/>
      <c r="GJA88" s="146"/>
      <c r="GJB88" s="146"/>
      <c r="GJC88" s="146"/>
      <c r="GJD88" s="146"/>
      <c r="GJE88" s="146"/>
      <c r="GJF88" s="146"/>
      <c r="GJG88" s="146"/>
      <c r="GJH88" s="146"/>
      <c r="GJI88" s="146"/>
      <c r="GJJ88" s="146"/>
      <c r="GJK88" s="146"/>
      <c r="GJL88" s="146"/>
      <c r="GJM88" s="146"/>
      <c r="GJN88" s="146"/>
      <c r="GJO88" s="146"/>
      <c r="GJP88" s="146"/>
      <c r="GJQ88" s="146"/>
      <c r="GJR88" s="146"/>
      <c r="GJS88" s="146"/>
      <c r="GJT88" s="146"/>
      <c r="GJU88" s="146"/>
      <c r="GJV88" s="146"/>
      <c r="GJW88" s="146"/>
      <c r="GJX88" s="146"/>
      <c r="GJY88" s="146"/>
      <c r="GJZ88" s="146"/>
      <c r="GKA88" s="146"/>
      <c r="GKB88" s="146"/>
      <c r="GKC88" s="146"/>
      <c r="GKD88" s="146"/>
      <c r="GKE88" s="146"/>
      <c r="GKF88" s="146"/>
      <c r="GKG88" s="146"/>
      <c r="GKH88" s="146"/>
      <c r="GKI88" s="146"/>
      <c r="GKJ88" s="146"/>
      <c r="GKK88" s="146"/>
      <c r="GKL88" s="146"/>
      <c r="GKM88" s="146"/>
      <c r="GKN88" s="146"/>
      <c r="GKO88" s="146"/>
      <c r="GKP88" s="146"/>
      <c r="GKQ88" s="146"/>
      <c r="GKR88" s="146"/>
      <c r="GKS88" s="146"/>
      <c r="GKT88" s="146"/>
      <c r="GKU88" s="146"/>
      <c r="GKV88" s="146"/>
      <c r="GKW88" s="146"/>
      <c r="GKX88" s="146"/>
      <c r="GKY88" s="146"/>
      <c r="GKZ88" s="146"/>
      <c r="GLA88" s="146"/>
      <c r="GLB88" s="146"/>
      <c r="GLC88" s="146"/>
      <c r="GLD88" s="146"/>
      <c r="GLE88" s="146"/>
      <c r="GLF88" s="146"/>
      <c r="GLG88" s="146"/>
      <c r="GLH88" s="146"/>
      <c r="GLI88" s="146"/>
      <c r="GLJ88" s="146"/>
      <c r="GLK88" s="146"/>
      <c r="GLL88" s="146"/>
      <c r="GLM88" s="146"/>
      <c r="GLN88" s="146"/>
      <c r="GLO88" s="146"/>
      <c r="GLP88" s="146"/>
      <c r="GLQ88" s="146"/>
      <c r="GLR88" s="146"/>
      <c r="GLS88" s="146"/>
      <c r="GLT88" s="146"/>
      <c r="GLU88" s="146"/>
      <c r="GLV88" s="146"/>
      <c r="GLW88" s="146"/>
      <c r="GLX88" s="146"/>
      <c r="GLY88" s="146"/>
      <c r="GLZ88" s="146"/>
      <c r="GMA88" s="146"/>
      <c r="GMB88" s="146"/>
      <c r="GMC88" s="146"/>
      <c r="GMD88" s="146"/>
      <c r="GME88" s="146"/>
      <c r="GMF88" s="146"/>
      <c r="GMG88" s="146"/>
      <c r="GMH88" s="146"/>
      <c r="GMI88" s="146"/>
      <c r="GMJ88" s="146"/>
      <c r="GMK88" s="146"/>
      <c r="GML88" s="146"/>
      <c r="GMM88" s="146"/>
      <c r="GMN88" s="146"/>
      <c r="GMO88" s="146"/>
      <c r="GMP88" s="146"/>
      <c r="GMQ88" s="146"/>
      <c r="GMR88" s="146"/>
      <c r="GMS88" s="146"/>
      <c r="GMT88" s="146"/>
      <c r="GMU88" s="146"/>
      <c r="GMV88" s="146"/>
      <c r="GMW88" s="146"/>
      <c r="GMX88" s="146"/>
      <c r="GMY88" s="146"/>
      <c r="GMZ88" s="146"/>
      <c r="GNA88" s="146"/>
      <c r="GNB88" s="146"/>
      <c r="GNC88" s="146"/>
      <c r="GND88" s="146"/>
      <c r="GNE88" s="146"/>
      <c r="GNF88" s="146"/>
      <c r="GNG88" s="146"/>
      <c r="GNH88" s="146"/>
      <c r="GNI88" s="146"/>
      <c r="GNJ88" s="146"/>
      <c r="GNK88" s="146"/>
      <c r="GNL88" s="146"/>
      <c r="GNM88" s="146"/>
      <c r="GNN88" s="146"/>
      <c r="GNO88" s="146"/>
      <c r="GNP88" s="146"/>
      <c r="GNQ88" s="146"/>
      <c r="GNR88" s="146"/>
      <c r="GNS88" s="146"/>
      <c r="GNT88" s="146"/>
      <c r="GNU88" s="146"/>
      <c r="GNV88" s="146"/>
      <c r="GNW88" s="146"/>
      <c r="GNX88" s="146"/>
      <c r="GNY88" s="146"/>
      <c r="GNZ88" s="146"/>
      <c r="GOA88" s="146"/>
      <c r="GOB88" s="146"/>
      <c r="GOC88" s="146"/>
      <c r="GOD88" s="146"/>
      <c r="GOE88" s="146"/>
      <c r="GOF88" s="146"/>
      <c r="GOG88" s="146"/>
      <c r="GOH88" s="146"/>
      <c r="GOI88" s="146"/>
      <c r="GOJ88" s="146"/>
      <c r="GOK88" s="146"/>
      <c r="GOL88" s="146"/>
      <c r="GOM88" s="146"/>
      <c r="GON88" s="146"/>
      <c r="GOO88" s="146"/>
      <c r="GOP88" s="146"/>
      <c r="GOQ88" s="146"/>
      <c r="GOR88" s="146"/>
      <c r="GOS88" s="146"/>
      <c r="GOT88" s="146"/>
      <c r="GOU88" s="146"/>
      <c r="GOV88" s="146"/>
      <c r="GOW88" s="146"/>
      <c r="GOX88" s="146"/>
      <c r="GOY88" s="146"/>
      <c r="GOZ88" s="146"/>
      <c r="GPA88" s="146"/>
      <c r="GPB88" s="146"/>
      <c r="GPC88" s="146"/>
      <c r="GPD88" s="146"/>
      <c r="GPE88" s="146"/>
      <c r="GPF88" s="146"/>
      <c r="GPG88" s="146"/>
      <c r="GPH88" s="146"/>
      <c r="GPI88" s="146"/>
      <c r="GPJ88" s="146"/>
      <c r="GPK88" s="146"/>
      <c r="GPL88" s="146"/>
      <c r="GPM88" s="146"/>
      <c r="GPN88" s="146"/>
      <c r="GPO88" s="146"/>
      <c r="GPP88" s="146"/>
      <c r="GPQ88" s="146"/>
      <c r="GPR88" s="146"/>
      <c r="GPS88" s="146"/>
      <c r="GPT88" s="146"/>
      <c r="GPU88" s="146"/>
      <c r="GPV88" s="146"/>
      <c r="GPW88" s="146"/>
      <c r="GPX88" s="146"/>
      <c r="GPY88" s="146"/>
      <c r="GPZ88" s="146"/>
      <c r="GQA88" s="146"/>
      <c r="GQB88" s="146"/>
      <c r="GQC88" s="146"/>
      <c r="GQD88" s="146"/>
      <c r="GQE88" s="146"/>
      <c r="GQF88" s="146"/>
      <c r="GQG88" s="146"/>
      <c r="GQH88" s="146"/>
      <c r="GQI88" s="146"/>
      <c r="GQJ88" s="146"/>
      <c r="GQK88" s="146"/>
      <c r="GQL88" s="146"/>
      <c r="GQM88" s="146"/>
      <c r="GQN88" s="146"/>
      <c r="GQO88" s="146"/>
      <c r="GQP88" s="146"/>
      <c r="GQQ88" s="146"/>
      <c r="GQR88" s="146"/>
      <c r="GQS88" s="146"/>
      <c r="GQT88" s="146"/>
      <c r="GQU88" s="146"/>
      <c r="GQV88" s="146"/>
      <c r="GQW88" s="146"/>
      <c r="GQX88" s="146"/>
      <c r="GQY88" s="146"/>
      <c r="GQZ88" s="146"/>
      <c r="GRA88" s="146"/>
      <c r="GRB88" s="146"/>
      <c r="GRC88" s="146"/>
      <c r="GRD88" s="146"/>
      <c r="GRE88" s="146"/>
      <c r="GRF88" s="146"/>
      <c r="GRG88" s="146"/>
      <c r="GRH88" s="146"/>
      <c r="GRI88" s="146"/>
      <c r="GRJ88" s="146"/>
      <c r="GRK88" s="146"/>
      <c r="GRL88" s="146"/>
      <c r="GRM88" s="146"/>
      <c r="GRN88" s="146"/>
      <c r="GRO88" s="146"/>
      <c r="GRP88" s="146"/>
      <c r="GRQ88" s="146"/>
      <c r="GRR88" s="146"/>
      <c r="GRS88" s="146"/>
      <c r="GRT88" s="146"/>
      <c r="GRU88" s="146"/>
      <c r="GRV88" s="146"/>
      <c r="GRW88" s="146"/>
      <c r="GRX88" s="146"/>
      <c r="GRY88" s="146"/>
      <c r="GRZ88" s="146"/>
      <c r="GSA88" s="146"/>
      <c r="GSB88" s="146"/>
      <c r="GSC88" s="146"/>
      <c r="GSD88" s="146"/>
      <c r="GSE88" s="146"/>
      <c r="GSF88" s="146"/>
      <c r="GSG88" s="146"/>
      <c r="GSH88" s="146"/>
      <c r="GSI88" s="146"/>
      <c r="GSJ88" s="146"/>
      <c r="GSK88" s="146"/>
      <c r="GSL88" s="146"/>
      <c r="GSM88" s="146"/>
      <c r="GSN88" s="146"/>
      <c r="GSO88" s="146"/>
      <c r="GSP88" s="146"/>
      <c r="GSQ88" s="146"/>
      <c r="GSR88" s="146"/>
      <c r="GSS88" s="146"/>
      <c r="GST88" s="146"/>
      <c r="GSU88" s="146"/>
      <c r="GSV88" s="146"/>
      <c r="GSW88" s="146"/>
      <c r="GSX88" s="146"/>
      <c r="GSY88" s="146"/>
      <c r="GSZ88" s="146"/>
      <c r="GTA88" s="146"/>
      <c r="GTB88" s="146"/>
      <c r="GTC88" s="146"/>
      <c r="GTD88" s="146"/>
      <c r="GTE88" s="146"/>
      <c r="GTF88" s="146"/>
      <c r="GTG88" s="146"/>
      <c r="GTH88" s="146"/>
      <c r="GTI88" s="146"/>
      <c r="GTJ88" s="146"/>
      <c r="GTK88" s="146"/>
      <c r="GTL88" s="146"/>
      <c r="GTM88" s="146"/>
      <c r="GTN88" s="146"/>
      <c r="GTO88" s="146"/>
      <c r="GTP88" s="146"/>
      <c r="GTQ88" s="146"/>
      <c r="GTR88" s="146"/>
      <c r="GTS88" s="146"/>
      <c r="GTT88" s="146"/>
      <c r="GTU88" s="146"/>
      <c r="GTV88" s="146"/>
      <c r="GTW88" s="146"/>
      <c r="GTX88" s="146"/>
      <c r="GTY88" s="146"/>
      <c r="GTZ88" s="146"/>
      <c r="GUA88" s="146"/>
      <c r="GUB88" s="146"/>
      <c r="GUC88" s="146"/>
      <c r="GUD88" s="146"/>
      <c r="GUE88" s="146"/>
      <c r="GUF88" s="146"/>
      <c r="GUG88" s="146"/>
      <c r="GUH88" s="146"/>
      <c r="GUI88" s="146"/>
      <c r="GUJ88" s="146"/>
      <c r="GUK88" s="146"/>
      <c r="GUL88" s="146"/>
      <c r="GUM88" s="146"/>
      <c r="GUN88" s="146"/>
      <c r="GUO88" s="146"/>
      <c r="GUP88" s="146"/>
      <c r="GUQ88" s="146"/>
      <c r="GUR88" s="146"/>
      <c r="GUS88" s="146"/>
      <c r="GUT88" s="146"/>
      <c r="GUU88" s="146"/>
      <c r="GUV88" s="146"/>
      <c r="GUW88" s="146"/>
      <c r="GUX88" s="146"/>
      <c r="GUY88" s="146"/>
      <c r="GUZ88" s="146"/>
      <c r="GVA88" s="146"/>
      <c r="GVB88" s="146"/>
      <c r="GVC88" s="146"/>
      <c r="GVD88" s="146"/>
      <c r="GVE88" s="146"/>
      <c r="GVF88" s="146"/>
      <c r="GVG88" s="146"/>
      <c r="GVH88" s="146"/>
      <c r="GVI88" s="146"/>
      <c r="GVJ88" s="146"/>
      <c r="GVK88" s="146"/>
      <c r="GVL88" s="146"/>
      <c r="GVM88" s="146"/>
      <c r="GVN88" s="146"/>
      <c r="GVO88" s="146"/>
      <c r="GVP88" s="146"/>
      <c r="GVQ88" s="146"/>
      <c r="GVR88" s="146"/>
      <c r="GVS88" s="146"/>
      <c r="GVT88" s="146"/>
      <c r="GVU88" s="146"/>
      <c r="GVV88" s="146"/>
      <c r="GVW88" s="146"/>
      <c r="GVX88" s="146"/>
      <c r="GVY88" s="146"/>
      <c r="GVZ88" s="146"/>
      <c r="GWA88" s="146"/>
      <c r="GWB88" s="146"/>
      <c r="GWC88" s="146"/>
      <c r="GWD88" s="146"/>
      <c r="GWE88" s="146"/>
      <c r="GWF88" s="146"/>
      <c r="GWG88" s="146"/>
      <c r="GWH88" s="146"/>
      <c r="GWI88" s="146"/>
      <c r="GWJ88" s="146"/>
      <c r="GWK88" s="146"/>
      <c r="GWL88" s="146"/>
      <c r="GWM88" s="146"/>
      <c r="GWN88" s="146"/>
      <c r="GWO88" s="146"/>
      <c r="GWP88" s="146"/>
      <c r="GWQ88" s="146"/>
      <c r="GWR88" s="146"/>
      <c r="GWS88" s="146"/>
      <c r="GWT88" s="146"/>
      <c r="GWU88" s="146"/>
      <c r="GWV88" s="146"/>
      <c r="GWW88" s="146"/>
      <c r="GWX88" s="146"/>
      <c r="GWY88" s="146"/>
      <c r="GWZ88" s="146"/>
      <c r="GXA88" s="146"/>
      <c r="GXB88" s="146"/>
      <c r="GXC88" s="146"/>
      <c r="GXD88" s="146"/>
      <c r="GXE88" s="146"/>
      <c r="GXF88" s="146"/>
      <c r="GXG88" s="146"/>
      <c r="GXH88" s="146"/>
      <c r="GXI88" s="146"/>
      <c r="GXJ88" s="146"/>
      <c r="GXK88" s="146"/>
      <c r="GXL88" s="146"/>
      <c r="GXM88" s="146"/>
      <c r="GXN88" s="146"/>
      <c r="GXO88" s="146"/>
      <c r="GXP88" s="146"/>
      <c r="GXQ88" s="146"/>
      <c r="GXR88" s="146"/>
      <c r="GXS88" s="146"/>
      <c r="GXT88" s="146"/>
      <c r="GXU88" s="146"/>
      <c r="GXV88" s="146"/>
      <c r="GXW88" s="146"/>
      <c r="GXX88" s="146"/>
      <c r="GXY88" s="146"/>
      <c r="GXZ88" s="146"/>
      <c r="GYA88" s="146"/>
      <c r="GYB88" s="146"/>
      <c r="GYC88" s="146"/>
      <c r="GYD88" s="146"/>
      <c r="GYE88" s="146"/>
      <c r="GYF88" s="146"/>
      <c r="GYG88" s="146"/>
      <c r="GYH88" s="146"/>
      <c r="GYI88" s="146"/>
      <c r="GYJ88" s="146"/>
      <c r="GYK88" s="146"/>
      <c r="GYL88" s="146"/>
      <c r="GYM88" s="146"/>
      <c r="GYN88" s="146"/>
      <c r="GYO88" s="146"/>
      <c r="GYP88" s="146"/>
      <c r="GYQ88" s="146"/>
      <c r="GYR88" s="146"/>
      <c r="GYS88" s="146"/>
      <c r="GYT88" s="146"/>
      <c r="GYU88" s="146"/>
      <c r="GYV88" s="146"/>
      <c r="GYW88" s="146"/>
      <c r="GYX88" s="146"/>
      <c r="GYY88" s="146"/>
      <c r="GYZ88" s="146"/>
      <c r="GZA88" s="146"/>
      <c r="GZB88" s="146"/>
      <c r="GZC88" s="146"/>
      <c r="GZD88" s="146"/>
      <c r="GZE88" s="146"/>
      <c r="GZF88" s="146"/>
      <c r="GZG88" s="146"/>
      <c r="GZH88" s="146"/>
      <c r="GZI88" s="146"/>
      <c r="GZJ88" s="146"/>
      <c r="GZK88" s="146"/>
      <c r="GZL88" s="146"/>
      <c r="GZM88" s="146"/>
      <c r="GZN88" s="146"/>
      <c r="GZO88" s="146"/>
      <c r="GZP88" s="146"/>
      <c r="GZQ88" s="146"/>
      <c r="GZR88" s="146"/>
      <c r="GZS88" s="146"/>
      <c r="GZT88" s="146"/>
      <c r="GZU88" s="146"/>
      <c r="GZV88" s="146"/>
      <c r="GZW88" s="146"/>
      <c r="GZX88" s="146"/>
      <c r="GZY88" s="146"/>
      <c r="GZZ88" s="146"/>
      <c r="HAA88" s="146"/>
      <c r="HAB88" s="146"/>
      <c r="HAC88" s="146"/>
      <c r="HAD88" s="146"/>
      <c r="HAE88" s="146"/>
      <c r="HAF88" s="146"/>
      <c r="HAG88" s="146"/>
      <c r="HAH88" s="146"/>
      <c r="HAI88" s="146"/>
      <c r="HAJ88" s="146"/>
      <c r="HAK88" s="146"/>
      <c r="HAL88" s="146"/>
      <c r="HAM88" s="146"/>
      <c r="HAN88" s="146"/>
      <c r="HAO88" s="146"/>
      <c r="HAP88" s="146"/>
      <c r="HAQ88" s="146"/>
      <c r="HAR88" s="146"/>
      <c r="HAS88" s="146"/>
      <c r="HAT88" s="146"/>
      <c r="HAU88" s="146"/>
      <c r="HAV88" s="146"/>
      <c r="HAW88" s="146"/>
      <c r="HAX88" s="146"/>
      <c r="HAY88" s="146"/>
      <c r="HAZ88" s="146"/>
      <c r="HBA88" s="146"/>
      <c r="HBB88" s="146"/>
      <c r="HBC88" s="146"/>
      <c r="HBD88" s="146"/>
      <c r="HBE88" s="146"/>
      <c r="HBF88" s="146"/>
      <c r="HBG88" s="146"/>
      <c r="HBH88" s="146"/>
      <c r="HBI88" s="146"/>
      <c r="HBJ88" s="146"/>
      <c r="HBK88" s="146"/>
      <c r="HBL88" s="146"/>
      <c r="HBM88" s="146"/>
      <c r="HBN88" s="146"/>
      <c r="HBO88" s="146"/>
      <c r="HBP88" s="146"/>
      <c r="HBQ88" s="146"/>
      <c r="HBR88" s="146"/>
      <c r="HBS88" s="146"/>
      <c r="HBT88" s="146"/>
      <c r="HBU88" s="146"/>
      <c r="HBV88" s="146"/>
      <c r="HBW88" s="146"/>
      <c r="HBX88" s="146"/>
      <c r="HBY88" s="146"/>
      <c r="HBZ88" s="146"/>
      <c r="HCA88" s="146"/>
      <c r="HCB88" s="146"/>
      <c r="HCC88" s="146"/>
      <c r="HCD88" s="146"/>
      <c r="HCE88" s="146"/>
      <c r="HCF88" s="146"/>
      <c r="HCG88" s="146"/>
      <c r="HCH88" s="146"/>
      <c r="HCI88" s="146"/>
      <c r="HCJ88" s="146"/>
      <c r="HCK88" s="146"/>
      <c r="HCL88" s="146"/>
      <c r="HCM88" s="146"/>
      <c r="HCN88" s="146"/>
      <c r="HCO88" s="146"/>
      <c r="HCP88" s="146"/>
      <c r="HCQ88" s="146"/>
      <c r="HCR88" s="146"/>
      <c r="HCS88" s="146"/>
      <c r="HCT88" s="146"/>
      <c r="HCU88" s="146"/>
      <c r="HCV88" s="146"/>
      <c r="HCW88" s="146"/>
      <c r="HCX88" s="146"/>
      <c r="HCY88" s="146"/>
      <c r="HCZ88" s="146"/>
      <c r="HDA88" s="146"/>
      <c r="HDB88" s="146"/>
      <c r="HDC88" s="146"/>
      <c r="HDD88" s="146"/>
      <c r="HDE88" s="146"/>
      <c r="HDF88" s="146"/>
      <c r="HDG88" s="146"/>
      <c r="HDH88" s="146"/>
      <c r="HDI88" s="146"/>
      <c r="HDJ88" s="146"/>
      <c r="HDK88" s="146"/>
      <c r="HDL88" s="146"/>
      <c r="HDM88" s="146"/>
      <c r="HDN88" s="146"/>
      <c r="HDO88" s="146"/>
      <c r="HDP88" s="146"/>
      <c r="HDQ88" s="146"/>
      <c r="HDR88" s="146"/>
      <c r="HDS88" s="146"/>
      <c r="HDT88" s="146"/>
      <c r="HDU88" s="146"/>
      <c r="HDV88" s="146"/>
      <c r="HDW88" s="146"/>
      <c r="HDX88" s="146"/>
      <c r="HDY88" s="146"/>
      <c r="HDZ88" s="146"/>
      <c r="HEA88" s="146"/>
      <c r="HEB88" s="146"/>
      <c r="HEC88" s="146"/>
      <c r="HED88" s="146"/>
      <c r="HEE88" s="146"/>
      <c r="HEF88" s="146"/>
      <c r="HEG88" s="146"/>
      <c r="HEH88" s="146"/>
      <c r="HEI88" s="146"/>
      <c r="HEJ88" s="146"/>
      <c r="HEK88" s="146"/>
      <c r="HEL88" s="146"/>
      <c r="HEM88" s="146"/>
      <c r="HEN88" s="146"/>
      <c r="HEO88" s="146"/>
      <c r="HEP88" s="146"/>
      <c r="HEQ88" s="146"/>
      <c r="HER88" s="146"/>
      <c r="HES88" s="146"/>
      <c r="HET88" s="146"/>
      <c r="HEU88" s="146"/>
      <c r="HEV88" s="146"/>
      <c r="HEW88" s="146"/>
      <c r="HEX88" s="146"/>
      <c r="HEY88" s="146"/>
      <c r="HEZ88" s="146"/>
      <c r="HFA88" s="146"/>
      <c r="HFB88" s="146"/>
      <c r="HFC88" s="146"/>
      <c r="HFD88" s="146"/>
      <c r="HFE88" s="146"/>
      <c r="HFF88" s="146"/>
      <c r="HFG88" s="146"/>
      <c r="HFH88" s="146"/>
      <c r="HFI88" s="146"/>
      <c r="HFJ88" s="146"/>
      <c r="HFK88" s="146"/>
      <c r="HFL88" s="146"/>
      <c r="HFM88" s="146"/>
      <c r="HFN88" s="146"/>
      <c r="HFO88" s="146"/>
      <c r="HFP88" s="146"/>
      <c r="HFQ88" s="146"/>
      <c r="HFR88" s="146"/>
      <c r="HFS88" s="146"/>
      <c r="HFT88" s="146"/>
      <c r="HFU88" s="146"/>
      <c r="HFV88" s="146"/>
      <c r="HFW88" s="146"/>
      <c r="HFX88" s="146"/>
      <c r="HFY88" s="146"/>
      <c r="HFZ88" s="146"/>
      <c r="HGA88" s="146"/>
      <c r="HGB88" s="146"/>
      <c r="HGC88" s="146"/>
      <c r="HGD88" s="146"/>
      <c r="HGE88" s="146"/>
      <c r="HGF88" s="146"/>
      <c r="HGG88" s="146"/>
      <c r="HGH88" s="146"/>
      <c r="HGI88" s="146"/>
      <c r="HGJ88" s="146"/>
      <c r="HGK88" s="146"/>
      <c r="HGL88" s="146"/>
      <c r="HGM88" s="146"/>
      <c r="HGN88" s="146"/>
      <c r="HGO88" s="146"/>
      <c r="HGP88" s="146"/>
      <c r="HGQ88" s="146"/>
      <c r="HGR88" s="146"/>
      <c r="HGS88" s="146"/>
      <c r="HGT88" s="146"/>
      <c r="HGU88" s="146"/>
      <c r="HGV88" s="146"/>
      <c r="HGW88" s="146"/>
      <c r="HGX88" s="146"/>
      <c r="HGY88" s="146"/>
      <c r="HGZ88" s="146"/>
      <c r="HHA88" s="146"/>
      <c r="HHB88" s="146"/>
      <c r="HHC88" s="146"/>
      <c r="HHD88" s="146"/>
      <c r="HHE88" s="146"/>
      <c r="HHF88" s="146"/>
      <c r="HHG88" s="146"/>
      <c r="HHH88" s="146"/>
      <c r="HHI88" s="146"/>
      <c r="HHJ88" s="146"/>
      <c r="HHK88" s="146"/>
      <c r="HHL88" s="146"/>
      <c r="HHM88" s="146"/>
      <c r="HHN88" s="146"/>
      <c r="HHO88" s="146"/>
      <c r="HHP88" s="146"/>
      <c r="HHQ88" s="146"/>
      <c r="HHR88" s="146"/>
      <c r="HHS88" s="146"/>
      <c r="HHT88" s="146"/>
      <c r="HHU88" s="146"/>
      <c r="HHV88" s="146"/>
      <c r="HHW88" s="146"/>
      <c r="HHX88" s="146"/>
      <c r="HHY88" s="146"/>
      <c r="HHZ88" s="146"/>
      <c r="HIA88" s="146"/>
      <c r="HIB88" s="146"/>
      <c r="HIC88" s="146"/>
      <c r="HID88" s="146"/>
      <c r="HIE88" s="146"/>
      <c r="HIF88" s="146"/>
      <c r="HIG88" s="146"/>
      <c r="HIH88" s="146"/>
      <c r="HII88" s="146"/>
      <c r="HIJ88" s="146"/>
      <c r="HIK88" s="146"/>
      <c r="HIL88" s="146"/>
      <c r="HIM88" s="146"/>
      <c r="HIN88" s="146"/>
      <c r="HIO88" s="146"/>
      <c r="HIP88" s="146"/>
      <c r="HIQ88" s="146"/>
      <c r="HIR88" s="146"/>
      <c r="HIS88" s="146"/>
      <c r="HIT88" s="146"/>
      <c r="HIU88" s="146"/>
      <c r="HIV88" s="146"/>
      <c r="HIW88" s="146"/>
      <c r="HIX88" s="146"/>
      <c r="HIY88" s="146"/>
      <c r="HIZ88" s="146"/>
      <c r="HJA88" s="146"/>
      <c r="HJB88" s="146"/>
      <c r="HJC88" s="146"/>
      <c r="HJD88" s="146"/>
      <c r="HJE88" s="146"/>
      <c r="HJF88" s="146"/>
      <c r="HJG88" s="146"/>
      <c r="HJH88" s="146"/>
      <c r="HJI88" s="146"/>
      <c r="HJJ88" s="146"/>
      <c r="HJK88" s="146"/>
      <c r="HJL88" s="146"/>
      <c r="HJM88" s="146"/>
      <c r="HJN88" s="146"/>
      <c r="HJO88" s="146"/>
      <c r="HJP88" s="146"/>
      <c r="HJQ88" s="146"/>
      <c r="HJR88" s="146"/>
      <c r="HJS88" s="146"/>
      <c r="HJT88" s="146"/>
      <c r="HJU88" s="146"/>
      <c r="HJV88" s="146"/>
      <c r="HJW88" s="146"/>
      <c r="HJX88" s="146"/>
      <c r="HJY88" s="146"/>
      <c r="HJZ88" s="146"/>
      <c r="HKA88" s="146"/>
      <c r="HKB88" s="146"/>
      <c r="HKC88" s="146"/>
      <c r="HKD88" s="146"/>
      <c r="HKE88" s="146"/>
      <c r="HKF88" s="146"/>
      <c r="HKG88" s="146"/>
      <c r="HKH88" s="146"/>
      <c r="HKI88" s="146"/>
      <c r="HKJ88" s="146"/>
      <c r="HKK88" s="146"/>
      <c r="HKL88" s="146"/>
      <c r="HKM88" s="146"/>
      <c r="HKN88" s="146"/>
      <c r="HKO88" s="146"/>
      <c r="HKP88" s="146"/>
      <c r="HKQ88" s="146"/>
      <c r="HKR88" s="146"/>
      <c r="HKS88" s="146"/>
      <c r="HKT88" s="146"/>
      <c r="HKU88" s="146"/>
      <c r="HKV88" s="146"/>
      <c r="HKW88" s="146"/>
      <c r="HKX88" s="146"/>
      <c r="HKY88" s="146"/>
      <c r="HKZ88" s="146"/>
      <c r="HLA88" s="146"/>
      <c r="HLB88" s="146"/>
      <c r="HLC88" s="146"/>
      <c r="HLD88" s="146"/>
      <c r="HLE88" s="146"/>
      <c r="HLF88" s="146"/>
      <c r="HLG88" s="146"/>
      <c r="HLH88" s="146"/>
      <c r="HLI88" s="146"/>
      <c r="HLJ88" s="146"/>
      <c r="HLK88" s="146"/>
      <c r="HLL88" s="146"/>
      <c r="HLM88" s="146"/>
      <c r="HLN88" s="146"/>
      <c r="HLO88" s="146"/>
      <c r="HLP88" s="146"/>
      <c r="HLQ88" s="146"/>
      <c r="HLR88" s="146"/>
      <c r="HLS88" s="146"/>
      <c r="HLT88" s="146"/>
      <c r="HLU88" s="146"/>
      <c r="HLV88" s="146"/>
      <c r="HLW88" s="146"/>
      <c r="HLX88" s="146"/>
      <c r="HLY88" s="146"/>
      <c r="HLZ88" s="146"/>
      <c r="HMA88" s="146"/>
      <c r="HMB88" s="146"/>
      <c r="HMC88" s="146"/>
      <c r="HMD88" s="146"/>
      <c r="HME88" s="146"/>
      <c r="HMF88" s="146"/>
      <c r="HMG88" s="146"/>
      <c r="HMH88" s="146"/>
      <c r="HMI88" s="146"/>
      <c r="HMJ88" s="146"/>
      <c r="HMK88" s="146"/>
      <c r="HML88" s="146"/>
      <c r="HMM88" s="146"/>
      <c r="HMN88" s="146"/>
      <c r="HMO88" s="146"/>
      <c r="HMP88" s="146"/>
      <c r="HMQ88" s="146"/>
      <c r="HMR88" s="146"/>
      <c r="HMS88" s="146"/>
      <c r="HMT88" s="146"/>
      <c r="HMU88" s="146"/>
      <c r="HMV88" s="146"/>
      <c r="HMW88" s="146"/>
      <c r="HMX88" s="146"/>
      <c r="HMY88" s="146"/>
      <c r="HMZ88" s="146"/>
      <c r="HNA88" s="146"/>
      <c r="HNB88" s="146"/>
      <c r="HNC88" s="146"/>
      <c r="HND88" s="146"/>
      <c r="HNE88" s="146"/>
      <c r="HNF88" s="146"/>
      <c r="HNG88" s="146"/>
      <c r="HNH88" s="146"/>
      <c r="HNI88" s="146"/>
      <c r="HNJ88" s="146"/>
      <c r="HNK88" s="146"/>
      <c r="HNL88" s="146"/>
      <c r="HNM88" s="146"/>
      <c r="HNN88" s="146"/>
      <c r="HNO88" s="146"/>
      <c r="HNP88" s="146"/>
      <c r="HNQ88" s="146"/>
      <c r="HNR88" s="146"/>
      <c r="HNS88" s="146"/>
      <c r="HNT88" s="146"/>
      <c r="HNU88" s="146"/>
      <c r="HNV88" s="146"/>
      <c r="HNW88" s="146"/>
      <c r="HNX88" s="146"/>
      <c r="HNY88" s="146"/>
      <c r="HNZ88" s="146"/>
      <c r="HOA88" s="146"/>
      <c r="HOB88" s="146"/>
      <c r="HOC88" s="146"/>
      <c r="HOD88" s="146"/>
      <c r="HOE88" s="146"/>
      <c r="HOF88" s="146"/>
      <c r="HOG88" s="146"/>
      <c r="HOH88" s="146"/>
      <c r="HOI88" s="146"/>
      <c r="HOJ88" s="146"/>
      <c r="HOK88" s="146"/>
      <c r="HOL88" s="146"/>
      <c r="HOM88" s="146"/>
      <c r="HON88" s="146"/>
      <c r="HOO88" s="146"/>
      <c r="HOP88" s="146"/>
      <c r="HOQ88" s="146"/>
      <c r="HOR88" s="146"/>
      <c r="HOS88" s="146"/>
      <c r="HOT88" s="146"/>
      <c r="HOU88" s="146"/>
      <c r="HOV88" s="146"/>
      <c r="HOW88" s="146"/>
      <c r="HOX88" s="146"/>
      <c r="HOY88" s="146"/>
      <c r="HOZ88" s="146"/>
      <c r="HPA88" s="146"/>
      <c r="HPB88" s="146"/>
      <c r="HPC88" s="146"/>
      <c r="HPD88" s="146"/>
      <c r="HPE88" s="146"/>
      <c r="HPF88" s="146"/>
      <c r="HPG88" s="146"/>
      <c r="HPH88" s="146"/>
      <c r="HPI88" s="146"/>
      <c r="HPJ88" s="146"/>
      <c r="HPK88" s="146"/>
      <c r="HPL88" s="146"/>
      <c r="HPM88" s="146"/>
      <c r="HPN88" s="146"/>
      <c r="HPO88" s="146"/>
      <c r="HPP88" s="146"/>
      <c r="HPQ88" s="146"/>
      <c r="HPR88" s="146"/>
      <c r="HPS88" s="146"/>
      <c r="HPT88" s="146"/>
      <c r="HPU88" s="146"/>
      <c r="HPV88" s="146"/>
      <c r="HPW88" s="146"/>
      <c r="HPX88" s="146"/>
      <c r="HPY88" s="146"/>
      <c r="HPZ88" s="146"/>
      <c r="HQA88" s="146"/>
      <c r="HQB88" s="146"/>
      <c r="HQC88" s="146"/>
      <c r="HQD88" s="146"/>
      <c r="HQE88" s="146"/>
      <c r="HQF88" s="146"/>
      <c r="HQG88" s="146"/>
      <c r="HQH88" s="146"/>
      <c r="HQI88" s="146"/>
      <c r="HQJ88" s="146"/>
      <c r="HQK88" s="146"/>
      <c r="HQL88" s="146"/>
      <c r="HQM88" s="146"/>
      <c r="HQN88" s="146"/>
      <c r="HQO88" s="146"/>
      <c r="HQP88" s="146"/>
      <c r="HQQ88" s="146"/>
      <c r="HQR88" s="146"/>
      <c r="HQS88" s="146"/>
      <c r="HQT88" s="146"/>
      <c r="HQU88" s="146"/>
      <c r="HQV88" s="146"/>
      <c r="HQW88" s="146"/>
      <c r="HQX88" s="146"/>
      <c r="HQY88" s="146"/>
      <c r="HQZ88" s="146"/>
      <c r="HRA88" s="146"/>
      <c r="HRB88" s="146"/>
      <c r="HRC88" s="146"/>
      <c r="HRD88" s="146"/>
      <c r="HRE88" s="146"/>
      <c r="HRF88" s="146"/>
      <c r="HRG88" s="146"/>
      <c r="HRH88" s="146"/>
      <c r="HRI88" s="146"/>
      <c r="HRJ88" s="146"/>
      <c r="HRK88" s="146"/>
      <c r="HRL88" s="146"/>
      <c r="HRM88" s="146"/>
      <c r="HRN88" s="146"/>
      <c r="HRO88" s="146"/>
      <c r="HRP88" s="146"/>
      <c r="HRQ88" s="146"/>
      <c r="HRR88" s="146"/>
      <c r="HRS88" s="146"/>
      <c r="HRT88" s="146"/>
      <c r="HRU88" s="146"/>
      <c r="HRV88" s="146"/>
      <c r="HRW88" s="146"/>
      <c r="HRX88" s="146"/>
      <c r="HRY88" s="146"/>
      <c r="HRZ88" s="146"/>
      <c r="HSA88" s="146"/>
      <c r="HSB88" s="146"/>
      <c r="HSC88" s="146"/>
      <c r="HSD88" s="146"/>
      <c r="HSE88" s="146"/>
      <c r="HSF88" s="146"/>
      <c r="HSG88" s="146"/>
      <c r="HSH88" s="146"/>
      <c r="HSI88" s="146"/>
      <c r="HSJ88" s="146"/>
      <c r="HSK88" s="146"/>
      <c r="HSL88" s="146"/>
      <c r="HSM88" s="146"/>
      <c r="HSN88" s="146"/>
      <c r="HSO88" s="146"/>
      <c r="HSP88" s="146"/>
      <c r="HSQ88" s="146"/>
      <c r="HSR88" s="146"/>
      <c r="HSS88" s="146"/>
      <c r="HST88" s="146"/>
      <c r="HSU88" s="146"/>
      <c r="HSV88" s="146"/>
      <c r="HSW88" s="146"/>
      <c r="HSX88" s="146"/>
      <c r="HSY88" s="146"/>
      <c r="HSZ88" s="146"/>
      <c r="HTA88" s="146"/>
      <c r="HTB88" s="146"/>
      <c r="HTC88" s="146"/>
      <c r="HTD88" s="146"/>
      <c r="HTE88" s="146"/>
      <c r="HTF88" s="146"/>
      <c r="HTG88" s="146"/>
      <c r="HTH88" s="146"/>
      <c r="HTI88" s="146"/>
      <c r="HTJ88" s="146"/>
      <c r="HTK88" s="146"/>
      <c r="HTL88" s="146"/>
      <c r="HTM88" s="146"/>
      <c r="HTN88" s="146"/>
      <c r="HTO88" s="146"/>
      <c r="HTP88" s="146"/>
      <c r="HTQ88" s="146"/>
      <c r="HTR88" s="146"/>
      <c r="HTS88" s="146"/>
      <c r="HTT88" s="146"/>
      <c r="HTU88" s="146"/>
      <c r="HTV88" s="146"/>
      <c r="HTW88" s="146"/>
      <c r="HTX88" s="146"/>
      <c r="HTY88" s="146"/>
      <c r="HTZ88" s="146"/>
      <c r="HUA88" s="146"/>
      <c r="HUB88" s="146"/>
      <c r="HUC88" s="146"/>
      <c r="HUD88" s="146"/>
      <c r="HUE88" s="146"/>
      <c r="HUF88" s="146"/>
      <c r="HUG88" s="146"/>
      <c r="HUH88" s="146"/>
      <c r="HUI88" s="146"/>
      <c r="HUJ88" s="146"/>
      <c r="HUK88" s="146"/>
      <c r="HUL88" s="146"/>
      <c r="HUM88" s="146"/>
      <c r="HUN88" s="146"/>
      <c r="HUO88" s="146"/>
      <c r="HUP88" s="146"/>
      <c r="HUQ88" s="146"/>
      <c r="HUR88" s="146"/>
      <c r="HUS88" s="146"/>
      <c r="HUT88" s="146"/>
      <c r="HUU88" s="146"/>
      <c r="HUV88" s="146"/>
      <c r="HUW88" s="146"/>
      <c r="HUX88" s="146"/>
      <c r="HUY88" s="146"/>
      <c r="HUZ88" s="146"/>
      <c r="HVA88" s="146"/>
      <c r="HVB88" s="146"/>
      <c r="HVC88" s="146"/>
      <c r="HVD88" s="146"/>
      <c r="HVE88" s="146"/>
      <c r="HVF88" s="146"/>
      <c r="HVG88" s="146"/>
      <c r="HVH88" s="146"/>
      <c r="HVI88" s="146"/>
      <c r="HVJ88" s="146"/>
      <c r="HVK88" s="146"/>
      <c r="HVL88" s="146"/>
      <c r="HVM88" s="146"/>
      <c r="HVN88" s="146"/>
      <c r="HVO88" s="146"/>
      <c r="HVP88" s="146"/>
      <c r="HVQ88" s="146"/>
      <c r="HVR88" s="146"/>
      <c r="HVS88" s="146"/>
      <c r="HVT88" s="146"/>
      <c r="HVU88" s="146"/>
      <c r="HVV88" s="146"/>
      <c r="HVW88" s="146"/>
      <c r="HVX88" s="146"/>
      <c r="HVY88" s="146"/>
      <c r="HVZ88" s="146"/>
      <c r="HWA88" s="146"/>
      <c r="HWB88" s="146"/>
      <c r="HWC88" s="146"/>
      <c r="HWD88" s="146"/>
      <c r="HWE88" s="146"/>
      <c r="HWF88" s="146"/>
      <c r="HWG88" s="146"/>
      <c r="HWH88" s="146"/>
      <c r="HWI88" s="146"/>
      <c r="HWJ88" s="146"/>
      <c r="HWK88" s="146"/>
      <c r="HWL88" s="146"/>
      <c r="HWM88" s="146"/>
      <c r="HWN88" s="146"/>
      <c r="HWO88" s="146"/>
      <c r="HWP88" s="146"/>
      <c r="HWQ88" s="146"/>
      <c r="HWR88" s="146"/>
      <c r="HWS88" s="146"/>
      <c r="HWT88" s="146"/>
      <c r="HWU88" s="146"/>
      <c r="HWV88" s="146"/>
      <c r="HWW88" s="146"/>
      <c r="HWX88" s="146"/>
      <c r="HWY88" s="146"/>
      <c r="HWZ88" s="146"/>
      <c r="HXA88" s="146"/>
      <c r="HXB88" s="146"/>
      <c r="HXC88" s="146"/>
      <c r="HXD88" s="146"/>
      <c r="HXE88" s="146"/>
      <c r="HXF88" s="146"/>
      <c r="HXG88" s="146"/>
      <c r="HXH88" s="146"/>
      <c r="HXI88" s="146"/>
      <c r="HXJ88" s="146"/>
      <c r="HXK88" s="146"/>
      <c r="HXL88" s="146"/>
      <c r="HXM88" s="146"/>
      <c r="HXN88" s="146"/>
      <c r="HXO88" s="146"/>
      <c r="HXP88" s="146"/>
      <c r="HXQ88" s="146"/>
      <c r="HXR88" s="146"/>
      <c r="HXS88" s="146"/>
      <c r="HXT88" s="146"/>
      <c r="HXU88" s="146"/>
      <c r="HXV88" s="146"/>
      <c r="HXW88" s="146"/>
      <c r="HXX88" s="146"/>
      <c r="HXY88" s="146"/>
      <c r="HXZ88" s="146"/>
      <c r="HYA88" s="146"/>
      <c r="HYB88" s="146"/>
      <c r="HYC88" s="146"/>
      <c r="HYD88" s="146"/>
      <c r="HYE88" s="146"/>
      <c r="HYF88" s="146"/>
      <c r="HYG88" s="146"/>
      <c r="HYH88" s="146"/>
      <c r="HYI88" s="146"/>
      <c r="HYJ88" s="146"/>
      <c r="HYK88" s="146"/>
      <c r="HYL88" s="146"/>
      <c r="HYM88" s="146"/>
      <c r="HYN88" s="146"/>
      <c r="HYO88" s="146"/>
      <c r="HYP88" s="146"/>
      <c r="HYQ88" s="146"/>
      <c r="HYR88" s="146"/>
      <c r="HYS88" s="146"/>
      <c r="HYT88" s="146"/>
      <c r="HYU88" s="146"/>
      <c r="HYV88" s="146"/>
      <c r="HYW88" s="146"/>
      <c r="HYX88" s="146"/>
      <c r="HYY88" s="146"/>
      <c r="HYZ88" s="146"/>
      <c r="HZA88" s="146"/>
      <c r="HZB88" s="146"/>
      <c r="HZC88" s="146"/>
      <c r="HZD88" s="146"/>
      <c r="HZE88" s="146"/>
      <c r="HZF88" s="146"/>
      <c r="HZG88" s="146"/>
      <c r="HZH88" s="146"/>
      <c r="HZI88" s="146"/>
      <c r="HZJ88" s="146"/>
      <c r="HZK88" s="146"/>
      <c r="HZL88" s="146"/>
      <c r="HZM88" s="146"/>
      <c r="HZN88" s="146"/>
      <c r="HZO88" s="146"/>
      <c r="HZP88" s="146"/>
      <c r="HZQ88" s="146"/>
      <c r="HZR88" s="146"/>
      <c r="HZS88" s="146"/>
      <c r="HZT88" s="146"/>
      <c r="HZU88" s="146"/>
      <c r="HZV88" s="146"/>
      <c r="HZW88" s="146"/>
      <c r="HZX88" s="146"/>
      <c r="HZY88" s="146"/>
      <c r="HZZ88" s="146"/>
      <c r="IAA88" s="146"/>
      <c r="IAB88" s="146"/>
      <c r="IAC88" s="146"/>
      <c r="IAD88" s="146"/>
      <c r="IAE88" s="146"/>
      <c r="IAF88" s="146"/>
      <c r="IAG88" s="146"/>
      <c r="IAH88" s="146"/>
      <c r="IAI88" s="146"/>
      <c r="IAJ88" s="146"/>
      <c r="IAK88" s="146"/>
      <c r="IAL88" s="146"/>
      <c r="IAM88" s="146"/>
      <c r="IAN88" s="146"/>
      <c r="IAO88" s="146"/>
      <c r="IAP88" s="146"/>
      <c r="IAQ88" s="146"/>
      <c r="IAR88" s="146"/>
      <c r="IAS88" s="146"/>
      <c r="IAT88" s="146"/>
      <c r="IAU88" s="146"/>
      <c r="IAV88" s="146"/>
      <c r="IAW88" s="146"/>
      <c r="IAX88" s="146"/>
      <c r="IAY88" s="146"/>
      <c r="IAZ88" s="146"/>
      <c r="IBA88" s="146"/>
      <c r="IBB88" s="146"/>
      <c r="IBC88" s="146"/>
      <c r="IBD88" s="146"/>
      <c r="IBE88" s="146"/>
      <c r="IBF88" s="146"/>
      <c r="IBG88" s="146"/>
      <c r="IBH88" s="146"/>
      <c r="IBI88" s="146"/>
      <c r="IBJ88" s="146"/>
      <c r="IBK88" s="146"/>
      <c r="IBL88" s="146"/>
      <c r="IBM88" s="146"/>
      <c r="IBN88" s="146"/>
      <c r="IBO88" s="146"/>
      <c r="IBP88" s="146"/>
      <c r="IBQ88" s="146"/>
      <c r="IBR88" s="146"/>
      <c r="IBS88" s="146"/>
      <c r="IBT88" s="146"/>
      <c r="IBU88" s="146"/>
      <c r="IBV88" s="146"/>
      <c r="IBW88" s="146"/>
      <c r="IBX88" s="146"/>
      <c r="IBY88" s="146"/>
      <c r="IBZ88" s="146"/>
      <c r="ICA88" s="146"/>
      <c r="ICB88" s="146"/>
      <c r="ICC88" s="146"/>
      <c r="ICD88" s="146"/>
      <c r="ICE88" s="146"/>
      <c r="ICF88" s="146"/>
      <c r="ICG88" s="146"/>
      <c r="ICH88" s="146"/>
      <c r="ICI88" s="146"/>
      <c r="ICJ88" s="146"/>
      <c r="ICK88" s="146"/>
      <c r="ICL88" s="146"/>
      <c r="ICM88" s="146"/>
      <c r="ICN88" s="146"/>
      <c r="ICO88" s="146"/>
      <c r="ICP88" s="146"/>
      <c r="ICQ88" s="146"/>
      <c r="ICR88" s="146"/>
      <c r="ICS88" s="146"/>
      <c r="ICT88" s="146"/>
      <c r="ICU88" s="146"/>
      <c r="ICV88" s="146"/>
      <c r="ICW88" s="146"/>
      <c r="ICX88" s="146"/>
      <c r="ICY88" s="146"/>
      <c r="ICZ88" s="146"/>
      <c r="IDA88" s="146"/>
      <c r="IDB88" s="146"/>
      <c r="IDC88" s="146"/>
      <c r="IDD88" s="146"/>
      <c r="IDE88" s="146"/>
      <c r="IDF88" s="146"/>
      <c r="IDG88" s="146"/>
      <c r="IDH88" s="146"/>
      <c r="IDI88" s="146"/>
      <c r="IDJ88" s="146"/>
      <c r="IDK88" s="146"/>
      <c r="IDL88" s="146"/>
      <c r="IDM88" s="146"/>
      <c r="IDN88" s="146"/>
      <c r="IDO88" s="146"/>
      <c r="IDP88" s="146"/>
      <c r="IDQ88" s="146"/>
      <c r="IDR88" s="146"/>
      <c r="IDS88" s="146"/>
      <c r="IDT88" s="146"/>
      <c r="IDU88" s="146"/>
      <c r="IDV88" s="146"/>
      <c r="IDW88" s="146"/>
      <c r="IDX88" s="146"/>
      <c r="IDY88" s="146"/>
      <c r="IDZ88" s="146"/>
      <c r="IEA88" s="146"/>
      <c r="IEB88" s="146"/>
      <c r="IEC88" s="146"/>
      <c r="IED88" s="146"/>
      <c r="IEE88" s="146"/>
      <c r="IEF88" s="146"/>
      <c r="IEG88" s="146"/>
      <c r="IEH88" s="146"/>
      <c r="IEI88" s="146"/>
      <c r="IEJ88" s="146"/>
      <c r="IEK88" s="146"/>
      <c r="IEL88" s="146"/>
      <c r="IEM88" s="146"/>
      <c r="IEN88" s="146"/>
      <c r="IEO88" s="146"/>
      <c r="IEP88" s="146"/>
      <c r="IEQ88" s="146"/>
      <c r="IER88" s="146"/>
      <c r="IES88" s="146"/>
      <c r="IET88" s="146"/>
      <c r="IEU88" s="146"/>
      <c r="IEV88" s="146"/>
      <c r="IEW88" s="146"/>
      <c r="IEX88" s="146"/>
      <c r="IEY88" s="146"/>
      <c r="IEZ88" s="146"/>
      <c r="IFA88" s="146"/>
      <c r="IFB88" s="146"/>
      <c r="IFC88" s="146"/>
      <c r="IFD88" s="146"/>
      <c r="IFE88" s="146"/>
      <c r="IFF88" s="146"/>
      <c r="IFG88" s="146"/>
      <c r="IFH88" s="146"/>
      <c r="IFI88" s="146"/>
      <c r="IFJ88" s="146"/>
      <c r="IFK88" s="146"/>
      <c r="IFL88" s="146"/>
      <c r="IFM88" s="146"/>
      <c r="IFN88" s="146"/>
      <c r="IFO88" s="146"/>
      <c r="IFP88" s="146"/>
      <c r="IFQ88" s="146"/>
      <c r="IFR88" s="146"/>
      <c r="IFS88" s="146"/>
      <c r="IFT88" s="146"/>
      <c r="IFU88" s="146"/>
      <c r="IFV88" s="146"/>
      <c r="IFW88" s="146"/>
      <c r="IFX88" s="146"/>
      <c r="IFY88" s="146"/>
      <c r="IFZ88" s="146"/>
      <c r="IGA88" s="146"/>
      <c r="IGB88" s="146"/>
      <c r="IGC88" s="146"/>
      <c r="IGD88" s="146"/>
      <c r="IGE88" s="146"/>
      <c r="IGF88" s="146"/>
      <c r="IGG88" s="146"/>
      <c r="IGH88" s="146"/>
      <c r="IGI88" s="146"/>
      <c r="IGJ88" s="146"/>
      <c r="IGK88" s="146"/>
      <c r="IGL88" s="146"/>
      <c r="IGM88" s="146"/>
      <c r="IGN88" s="146"/>
      <c r="IGO88" s="146"/>
      <c r="IGP88" s="146"/>
      <c r="IGQ88" s="146"/>
      <c r="IGR88" s="146"/>
      <c r="IGS88" s="146"/>
      <c r="IGT88" s="146"/>
      <c r="IGU88" s="146"/>
      <c r="IGV88" s="146"/>
      <c r="IGW88" s="146"/>
      <c r="IGX88" s="146"/>
      <c r="IGY88" s="146"/>
      <c r="IGZ88" s="146"/>
      <c r="IHA88" s="146"/>
      <c r="IHB88" s="146"/>
      <c r="IHC88" s="146"/>
      <c r="IHD88" s="146"/>
      <c r="IHE88" s="146"/>
      <c r="IHF88" s="146"/>
      <c r="IHG88" s="146"/>
      <c r="IHH88" s="146"/>
      <c r="IHI88" s="146"/>
      <c r="IHJ88" s="146"/>
      <c r="IHK88" s="146"/>
      <c r="IHL88" s="146"/>
      <c r="IHM88" s="146"/>
      <c r="IHN88" s="146"/>
      <c r="IHO88" s="146"/>
      <c r="IHP88" s="146"/>
      <c r="IHQ88" s="146"/>
      <c r="IHR88" s="146"/>
      <c r="IHS88" s="146"/>
      <c r="IHT88" s="146"/>
      <c r="IHU88" s="146"/>
      <c r="IHV88" s="146"/>
      <c r="IHW88" s="146"/>
      <c r="IHX88" s="146"/>
      <c r="IHY88" s="146"/>
      <c r="IHZ88" s="146"/>
      <c r="IIA88" s="146"/>
      <c r="IIB88" s="146"/>
      <c r="IIC88" s="146"/>
      <c r="IID88" s="146"/>
      <c r="IIE88" s="146"/>
      <c r="IIF88" s="146"/>
      <c r="IIG88" s="146"/>
      <c r="IIH88" s="146"/>
      <c r="III88" s="146"/>
      <c r="IIJ88" s="146"/>
      <c r="IIK88" s="146"/>
      <c r="IIL88" s="146"/>
      <c r="IIM88" s="146"/>
      <c r="IIN88" s="146"/>
      <c r="IIO88" s="146"/>
      <c r="IIP88" s="146"/>
      <c r="IIQ88" s="146"/>
      <c r="IIR88" s="146"/>
      <c r="IIS88" s="146"/>
      <c r="IIT88" s="146"/>
      <c r="IIU88" s="146"/>
      <c r="IIV88" s="146"/>
      <c r="IIW88" s="146"/>
      <c r="IIX88" s="146"/>
      <c r="IIY88" s="146"/>
      <c r="IIZ88" s="146"/>
      <c r="IJA88" s="146"/>
      <c r="IJB88" s="146"/>
      <c r="IJC88" s="146"/>
      <c r="IJD88" s="146"/>
      <c r="IJE88" s="146"/>
      <c r="IJF88" s="146"/>
      <c r="IJG88" s="146"/>
      <c r="IJH88" s="146"/>
      <c r="IJI88" s="146"/>
      <c r="IJJ88" s="146"/>
      <c r="IJK88" s="146"/>
      <c r="IJL88" s="146"/>
      <c r="IJM88" s="146"/>
      <c r="IJN88" s="146"/>
      <c r="IJO88" s="146"/>
      <c r="IJP88" s="146"/>
      <c r="IJQ88" s="146"/>
      <c r="IJR88" s="146"/>
      <c r="IJS88" s="146"/>
      <c r="IJT88" s="146"/>
      <c r="IJU88" s="146"/>
      <c r="IJV88" s="146"/>
      <c r="IJW88" s="146"/>
      <c r="IJX88" s="146"/>
      <c r="IJY88" s="146"/>
      <c r="IJZ88" s="146"/>
      <c r="IKA88" s="146"/>
      <c r="IKB88" s="146"/>
      <c r="IKC88" s="146"/>
      <c r="IKD88" s="146"/>
      <c r="IKE88" s="146"/>
      <c r="IKF88" s="146"/>
      <c r="IKG88" s="146"/>
      <c r="IKH88" s="146"/>
      <c r="IKI88" s="146"/>
      <c r="IKJ88" s="146"/>
      <c r="IKK88" s="146"/>
      <c r="IKL88" s="146"/>
      <c r="IKM88" s="146"/>
      <c r="IKN88" s="146"/>
      <c r="IKO88" s="146"/>
      <c r="IKP88" s="146"/>
      <c r="IKQ88" s="146"/>
      <c r="IKR88" s="146"/>
      <c r="IKS88" s="146"/>
      <c r="IKT88" s="146"/>
      <c r="IKU88" s="146"/>
      <c r="IKV88" s="146"/>
      <c r="IKW88" s="146"/>
      <c r="IKX88" s="146"/>
      <c r="IKY88" s="146"/>
      <c r="IKZ88" s="146"/>
      <c r="ILA88" s="146"/>
      <c r="ILB88" s="146"/>
      <c r="ILC88" s="146"/>
      <c r="ILD88" s="146"/>
      <c r="ILE88" s="146"/>
      <c r="ILF88" s="146"/>
      <c r="ILG88" s="146"/>
      <c r="ILH88" s="146"/>
      <c r="ILI88" s="146"/>
      <c r="ILJ88" s="146"/>
      <c r="ILK88" s="146"/>
      <c r="ILL88" s="146"/>
      <c r="ILM88" s="146"/>
      <c r="ILN88" s="146"/>
      <c r="ILO88" s="146"/>
      <c r="ILP88" s="146"/>
      <c r="ILQ88" s="146"/>
      <c r="ILR88" s="146"/>
      <c r="ILS88" s="146"/>
      <c r="ILT88" s="146"/>
      <c r="ILU88" s="146"/>
      <c r="ILV88" s="146"/>
      <c r="ILW88" s="146"/>
      <c r="ILX88" s="146"/>
      <c r="ILY88" s="146"/>
      <c r="ILZ88" s="146"/>
      <c r="IMA88" s="146"/>
      <c r="IMB88" s="146"/>
      <c r="IMC88" s="146"/>
      <c r="IMD88" s="146"/>
      <c r="IME88" s="146"/>
      <c r="IMF88" s="146"/>
      <c r="IMG88" s="146"/>
      <c r="IMH88" s="146"/>
      <c r="IMI88" s="146"/>
      <c r="IMJ88" s="146"/>
      <c r="IMK88" s="146"/>
      <c r="IML88" s="146"/>
      <c r="IMM88" s="146"/>
      <c r="IMN88" s="146"/>
      <c r="IMO88" s="146"/>
      <c r="IMP88" s="146"/>
      <c r="IMQ88" s="146"/>
      <c r="IMR88" s="146"/>
      <c r="IMS88" s="146"/>
      <c r="IMT88" s="146"/>
      <c r="IMU88" s="146"/>
      <c r="IMV88" s="146"/>
      <c r="IMW88" s="146"/>
      <c r="IMX88" s="146"/>
      <c r="IMY88" s="146"/>
      <c r="IMZ88" s="146"/>
      <c r="INA88" s="146"/>
      <c r="INB88" s="146"/>
      <c r="INC88" s="146"/>
      <c r="IND88" s="146"/>
      <c r="INE88" s="146"/>
      <c r="INF88" s="146"/>
      <c r="ING88" s="146"/>
      <c r="INH88" s="146"/>
      <c r="INI88" s="146"/>
      <c r="INJ88" s="146"/>
      <c r="INK88" s="146"/>
      <c r="INL88" s="146"/>
      <c r="INM88" s="146"/>
      <c r="INN88" s="146"/>
      <c r="INO88" s="146"/>
      <c r="INP88" s="146"/>
      <c r="INQ88" s="146"/>
      <c r="INR88" s="146"/>
      <c r="INS88" s="146"/>
      <c r="INT88" s="146"/>
      <c r="INU88" s="146"/>
      <c r="INV88" s="146"/>
      <c r="INW88" s="146"/>
      <c r="INX88" s="146"/>
      <c r="INY88" s="146"/>
      <c r="INZ88" s="146"/>
      <c r="IOA88" s="146"/>
      <c r="IOB88" s="146"/>
      <c r="IOC88" s="146"/>
      <c r="IOD88" s="146"/>
      <c r="IOE88" s="146"/>
      <c r="IOF88" s="146"/>
      <c r="IOG88" s="146"/>
      <c r="IOH88" s="146"/>
      <c r="IOI88" s="146"/>
      <c r="IOJ88" s="146"/>
      <c r="IOK88" s="146"/>
      <c r="IOL88" s="146"/>
      <c r="IOM88" s="146"/>
      <c r="ION88" s="146"/>
      <c r="IOO88" s="146"/>
      <c r="IOP88" s="146"/>
      <c r="IOQ88" s="146"/>
      <c r="IOR88" s="146"/>
      <c r="IOS88" s="146"/>
      <c r="IOT88" s="146"/>
      <c r="IOU88" s="146"/>
      <c r="IOV88" s="146"/>
      <c r="IOW88" s="146"/>
      <c r="IOX88" s="146"/>
      <c r="IOY88" s="146"/>
      <c r="IOZ88" s="146"/>
      <c r="IPA88" s="146"/>
      <c r="IPB88" s="146"/>
      <c r="IPC88" s="146"/>
      <c r="IPD88" s="146"/>
      <c r="IPE88" s="146"/>
      <c r="IPF88" s="146"/>
      <c r="IPG88" s="146"/>
      <c r="IPH88" s="146"/>
      <c r="IPI88" s="146"/>
      <c r="IPJ88" s="146"/>
      <c r="IPK88" s="146"/>
      <c r="IPL88" s="146"/>
      <c r="IPM88" s="146"/>
      <c r="IPN88" s="146"/>
      <c r="IPO88" s="146"/>
      <c r="IPP88" s="146"/>
      <c r="IPQ88" s="146"/>
      <c r="IPR88" s="146"/>
      <c r="IPS88" s="146"/>
      <c r="IPT88" s="146"/>
      <c r="IPU88" s="146"/>
      <c r="IPV88" s="146"/>
      <c r="IPW88" s="146"/>
      <c r="IPX88" s="146"/>
      <c r="IPY88" s="146"/>
      <c r="IPZ88" s="146"/>
      <c r="IQA88" s="146"/>
      <c r="IQB88" s="146"/>
      <c r="IQC88" s="146"/>
      <c r="IQD88" s="146"/>
      <c r="IQE88" s="146"/>
      <c r="IQF88" s="146"/>
      <c r="IQG88" s="146"/>
      <c r="IQH88" s="146"/>
      <c r="IQI88" s="146"/>
      <c r="IQJ88" s="146"/>
      <c r="IQK88" s="146"/>
      <c r="IQL88" s="146"/>
      <c r="IQM88" s="146"/>
      <c r="IQN88" s="146"/>
      <c r="IQO88" s="146"/>
      <c r="IQP88" s="146"/>
      <c r="IQQ88" s="146"/>
      <c r="IQR88" s="146"/>
      <c r="IQS88" s="146"/>
      <c r="IQT88" s="146"/>
      <c r="IQU88" s="146"/>
      <c r="IQV88" s="146"/>
      <c r="IQW88" s="146"/>
      <c r="IQX88" s="146"/>
      <c r="IQY88" s="146"/>
      <c r="IQZ88" s="146"/>
      <c r="IRA88" s="146"/>
      <c r="IRB88" s="146"/>
      <c r="IRC88" s="146"/>
      <c r="IRD88" s="146"/>
      <c r="IRE88" s="146"/>
      <c r="IRF88" s="146"/>
      <c r="IRG88" s="146"/>
      <c r="IRH88" s="146"/>
      <c r="IRI88" s="146"/>
      <c r="IRJ88" s="146"/>
      <c r="IRK88" s="146"/>
      <c r="IRL88" s="146"/>
      <c r="IRM88" s="146"/>
      <c r="IRN88" s="146"/>
      <c r="IRO88" s="146"/>
      <c r="IRP88" s="146"/>
      <c r="IRQ88" s="146"/>
      <c r="IRR88" s="146"/>
      <c r="IRS88" s="146"/>
      <c r="IRT88" s="146"/>
      <c r="IRU88" s="146"/>
      <c r="IRV88" s="146"/>
      <c r="IRW88" s="146"/>
      <c r="IRX88" s="146"/>
      <c r="IRY88" s="146"/>
      <c r="IRZ88" s="146"/>
      <c r="ISA88" s="146"/>
      <c r="ISB88" s="146"/>
      <c r="ISC88" s="146"/>
      <c r="ISD88" s="146"/>
      <c r="ISE88" s="146"/>
      <c r="ISF88" s="146"/>
      <c r="ISG88" s="146"/>
      <c r="ISH88" s="146"/>
      <c r="ISI88" s="146"/>
      <c r="ISJ88" s="146"/>
      <c r="ISK88" s="146"/>
      <c r="ISL88" s="146"/>
      <c r="ISM88" s="146"/>
      <c r="ISN88" s="146"/>
      <c r="ISO88" s="146"/>
      <c r="ISP88" s="146"/>
      <c r="ISQ88" s="146"/>
      <c r="ISR88" s="146"/>
      <c r="ISS88" s="146"/>
      <c r="IST88" s="146"/>
      <c r="ISU88" s="146"/>
      <c r="ISV88" s="146"/>
      <c r="ISW88" s="146"/>
      <c r="ISX88" s="146"/>
      <c r="ISY88" s="146"/>
      <c r="ISZ88" s="146"/>
      <c r="ITA88" s="146"/>
      <c r="ITB88" s="146"/>
      <c r="ITC88" s="146"/>
      <c r="ITD88" s="146"/>
      <c r="ITE88" s="146"/>
      <c r="ITF88" s="146"/>
      <c r="ITG88" s="146"/>
      <c r="ITH88" s="146"/>
      <c r="ITI88" s="146"/>
      <c r="ITJ88" s="146"/>
      <c r="ITK88" s="146"/>
      <c r="ITL88" s="146"/>
      <c r="ITM88" s="146"/>
      <c r="ITN88" s="146"/>
      <c r="ITO88" s="146"/>
      <c r="ITP88" s="146"/>
      <c r="ITQ88" s="146"/>
      <c r="ITR88" s="146"/>
      <c r="ITS88" s="146"/>
      <c r="ITT88" s="146"/>
      <c r="ITU88" s="146"/>
      <c r="ITV88" s="146"/>
      <c r="ITW88" s="146"/>
      <c r="ITX88" s="146"/>
      <c r="ITY88" s="146"/>
      <c r="ITZ88" s="146"/>
      <c r="IUA88" s="146"/>
      <c r="IUB88" s="146"/>
      <c r="IUC88" s="146"/>
      <c r="IUD88" s="146"/>
      <c r="IUE88" s="146"/>
      <c r="IUF88" s="146"/>
      <c r="IUG88" s="146"/>
      <c r="IUH88" s="146"/>
      <c r="IUI88" s="146"/>
      <c r="IUJ88" s="146"/>
      <c r="IUK88" s="146"/>
      <c r="IUL88" s="146"/>
      <c r="IUM88" s="146"/>
      <c r="IUN88" s="146"/>
      <c r="IUO88" s="146"/>
      <c r="IUP88" s="146"/>
      <c r="IUQ88" s="146"/>
      <c r="IUR88" s="146"/>
      <c r="IUS88" s="146"/>
      <c r="IUT88" s="146"/>
      <c r="IUU88" s="146"/>
      <c r="IUV88" s="146"/>
      <c r="IUW88" s="146"/>
      <c r="IUX88" s="146"/>
      <c r="IUY88" s="146"/>
      <c r="IUZ88" s="146"/>
      <c r="IVA88" s="146"/>
      <c r="IVB88" s="146"/>
      <c r="IVC88" s="146"/>
      <c r="IVD88" s="146"/>
      <c r="IVE88" s="146"/>
      <c r="IVF88" s="146"/>
      <c r="IVG88" s="146"/>
      <c r="IVH88" s="146"/>
      <c r="IVI88" s="146"/>
      <c r="IVJ88" s="146"/>
      <c r="IVK88" s="146"/>
      <c r="IVL88" s="146"/>
      <c r="IVM88" s="146"/>
      <c r="IVN88" s="146"/>
      <c r="IVO88" s="146"/>
      <c r="IVP88" s="146"/>
      <c r="IVQ88" s="146"/>
      <c r="IVR88" s="146"/>
      <c r="IVS88" s="146"/>
      <c r="IVT88" s="146"/>
      <c r="IVU88" s="146"/>
      <c r="IVV88" s="146"/>
      <c r="IVW88" s="146"/>
      <c r="IVX88" s="146"/>
      <c r="IVY88" s="146"/>
      <c r="IVZ88" s="146"/>
      <c r="IWA88" s="146"/>
      <c r="IWB88" s="146"/>
      <c r="IWC88" s="146"/>
      <c r="IWD88" s="146"/>
      <c r="IWE88" s="146"/>
      <c r="IWF88" s="146"/>
      <c r="IWG88" s="146"/>
      <c r="IWH88" s="146"/>
      <c r="IWI88" s="146"/>
      <c r="IWJ88" s="146"/>
      <c r="IWK88" s="146"/>
      <c r="IWL88" s="146"/>
      <c r="IWM88" s="146"/>
      <c r="IWN88" s="146"/>
      <c r="IWO88" s="146"/>
      <c r="IWP88" s="146"/>
      <c r="IWQ88" s="146"/>
      <c r="IWR88" s="146"/>
      <c r="IWS88" s="146"/>
      <c r="IWT88" s="146"/>
      <c r="IWU88" s="146"/>
      <c r="IWV88" s="146"/>
      <c r="IWW88" s="146"/>
      <c r="IWX88" s="146"/>
      <c r="IWY88" s="146"/>
      <c r="IWZ88" s="146"/>
      <c r="IXA88" s="146"/>
      <c r="IXB88" s="146"/>
      <c r="IXC88" s="146"/>
      <c r="IXD88" s="146"/>
      <c r="IXE88" s="146"/>
      <c r="IXF88" s="146"/>
      <c r="IXG88" s="146"/>
      <c r="IXH88" s="146"/>
      <c r="IXI88" s="146"/>
      <c r="IXJ88" s="146"/>
      <c r="IXK88" s="146"/>
      <c r="IXL88" s="146"/>
      <c r="IXM88" s="146"/>
      <c r="IXN88" s="146"/>
      <c r="IXO88" s="146"/>
      <c r="IXP88" s="146"/>
      <c r="IXQ88" s="146"/>
      <c r="IXR88" s="146"/>
      <c r="IXS88" s="146"/>
      <c r="IXT88" s="146"/>
      <c r="IXU88" s="146"/>
      <c r="IXV88" s="146"/>
      <c r="IXW88" s="146"/>
      <c r="IXX88" s="146"/>
      <c r="IXY88" s="146"/>
      <c r="IXZ88" s="146"/>
      <c r="IYA88" s="146"/>
      <c r="IYB88" s="146"/>
      <c r="IYC88" s="146"/>
      <c r="IYD88" s="146"/>
      <c r="IYE88" s="146"/>
      <c r="IYF88" s="146"/>
      <c r="IYG88" s="146"/>
      <c r="IYH88" s="146"/>
      <c r="IYI88" s="146"/>
      <c r="IYJ88" s="146"/>
      <c r="IYK88" s="146"/>
      <c r="IYL88" s="146"/>
      <c r="IYM88" s="146"/>
      <c r="IYN88" s="146"/>
      <c r="IYO88" s="146"/>
      <c r="IYP88" s="146"/>
      <c r="IYQ88" s="146"/>
      <c r="IYR88" s="146"/>
      <c r="IYS88" s="146"/>
      <c r="IYT88" s="146"/>
      <c r="IYU88" s="146"/>
      <c r="IYV88" s="146"/>
      <c r="IYW88" s="146"/>
      <c r="IYX88" s="146"/>
      <c r="IYY88" s="146"/>
      <c r="IYZ88" s="146"/>
      <c r="IZA88" s="146"/>
      <c r="IZB88" s="146"/>
      <c r="IZC88" s="146"/>
      <c r="IZD88" s="146"/>
      <c r="IZE88" s="146"/>
      <c r="IZF88" s="146"/>
      <c r="IZG88" s="146"/>
      <c r="IZH88" s="146"/>
      <c r="IZI88" s="146"/>
      <c r="IZJ88" s="146"/>
      <c r="IZK88" s="146"/>
      <c r="IZL88" s="146"/>
      <c r="IZM88" s="146"/>
      <c r="IZN88" s="146"/>
      <c r="IZO88" s="146"/>
      <c r="IZP88" s="146"/>
      <c r="IZQ88" s="146"/>
      <c r="IZR88" s="146"/>
      <c r="IZS88" s="146"/>
      <c r="IZT88" s="146"/>
      <c r="IZU88" s="146"/>
      <c r="IZV88" s="146"/>
      <c r="IZW88" s="146"/>
      <c r="IZX88" s="146"/>
      <c r="IZY88" s="146"/>
      <c r="IZZ88" s="146"/>
      <c r="JAA88" s="146"/>
      <c r="JAB88" s="146"/>
      <c r="JAC88" s="146"/>
      <c r="JAD88" s="146"/>
      <c r="JAE88" s="146"/>
      <c r="JAF88" s="146"/>
      <c r="JAG88" s="146"/>
      <c r="JAH88" s="146"/>
      <c r="JAI88" s="146"/>
      <c r="JAJ88" s="146"/>
      <c r="JAK88" s="146"/>
      <c r="JAL88" s="146"/>
      <c r="JAM88" s="146"/>
      <c r="JAN88" s="146"/>
      <c r="JAO88" s="146"/>
      <c r="JAP88" s="146"/>
      <c r="JAQ88" s="146"/>
      <c r="JAR88" s="146"/>
      <c r="JAS88" s="146"/>
      <c r="JAT88" s="146"/>
      <c r="JAU88" s="146"/>
      <c r="JAV88" s="146"/>
      <c r="JAW88" s="146"/>
      <c r="JAX88" s="146"/>
      <c r="JAY88" s="146"/>
      <c r="JAZ88" s="146"/>
      <c r="JBA88" s="146"/>
      <c r="JBB88" s="146"/>
      <c r="JBC88" s="146"/>
      <c r="JBD88" s="146"/>
      <c r="JBE88" s="146"/>
      <c r="JBF88" s="146"/>
      <c r="JBG88" s="146"/>
      <c r="JBH88" s="146"/>
      <c r="JBI88" s="146"/>
      <c r="JBJ88" s="146"/>
      <c r="JBK88" s="146"/>
      <c r="JBL88" s="146"/>
      <c r="JBM88" s="146"/>
      <c r="JBN88" s="146"/>
      <c r="JBO88" s="146"/>
      <c r="JBP88" s="146"/>
      <c r="JBQ88" s="146"/>
      <c r="JBR88" s="146"/>
      <c r="JBS88" s="146"/>
      <c r="JBT88" s="146"/>
      <c r="JBU88" s="146"/>
      <c r="JBV88" s="146"/>
      <c r="JBW88" s="146"/>
      <c r="JBX88" s="146"/>
      <c r="JBY88" s="146"/>
      <c r="JBZ88" s="146"/>
      <c r="JCA88" s="146"/>
      <c r="JCB88" s="146"/>
      <c r="JCC88" s="146"/>
      <c r="JCD88" s="146"/>
      <c r="JCE88" s="146"/>
      <c r="JCF88" s="146"/>
      <c r="JCG88" s="146"/>
      <c r="JCH88" s="146"/>
      <c r="JCI88" s="146"/>
      <c r="JCJ88" s="146"/>
      <c r="JCK88" s="146"/>
      <c r="JCL88" s="146"/>
      <c r="JCM88" s="146"/>
      <c r="JCN88" s="146"/>
      <c r="JCO88" s="146"/>
      <c r="JCP88" s="146"/>
      <c r="JCQ88" s="146"/>
      <c r="JCR88" s="146"/>
      <c r="JCS88" s="146"/>
      <c r="JCT88" s="146"/>
      <c r="JCU88" s="146"/>
      <c r="JCV88" s="146"/>
      <c r="JCW88" s="146"/>
      <c r="JCX88" s="146"/>
      <c r="JCY88" s="146"/>
      <c r="JCZ88" s="146"/>
      <c r="JDA88" s="146"/>
      <c r="JDB88" s="146"/>
      <c r="JDC88" s="146"/>
      <c r="JDD88" s="146"/>
      <c r="JDE88" s="146"/>
      <c r="JDF88" s="146"/>
      <c r="JDG88" s="146"/>
      <c r="JDH88" s="146"/>
      <c r="JDI88" s="146"/>
      <c r="JDJ88" s="146"/>
      <c r="JDK88" s="146"/>
      <c r="JDL88" s="146"/>
      <c r="JDM88" s="146"/>
      <c r="JDN88" s="146"/>
      <c r="JDO88" s="146"/>
      <c r="JDP88" s="146"/>
      <c r="JDQ88" s="146"/>
      <c r="JDR88" s="146"/>
      <c r="JDS88" s="146"/>
      <c r="JDT88" s="146"/>
      <c r="JDU88" s="146"/>
      <c r="JDV88" s="146"/>
      <c r="JDW88" s="146"/>
      <c r="JDX88" s="146"/>
      <c r="JDY88" s="146"/>
      <c r="JDZ88" s="146"/>
      <c r="JEA88" s="146"/>
      <c r="JEB88" s="146"/>
      <c r="JEC88" s="146"/>
      <c r="JED88" s="146"/>
      <c r="JEE88" s="146"/>
      <c r="JEF88" s="146"/>
      <c r="JEG88" s="146"/>
      <c r="JEH88" s="146"/>
      <c r="JEI88" s="146"/>
      <c r="JEJ88" s="146"/>
      <c r="JEK88" s="146"/>
      <c r="JEL88" s="146"/>
      <c r="JEM88" s="146"/>
      <c r="JEN88" s="146"/>
      <c r="JEO88" s="146"/>
      <c r="JEP88" s="146"/>
      <c r="JEQ88" s="146"/>
      <c r="JER88" s="146"/>
      <c r="JES88" s="146"/>
      <c r="JET88" s="146"/>
      <c r="JEU88" s="146"/>
      <c r="JEV88" s="146"/>
      <c r="JEW88" s="146"/>
      <c r="JEX88" s="146"/>
      <c r="JEY88" s="146"/>
      <c r="JEZ88" s="146"/>
      <c r="JFA88" s="146"/>
      <c r="JFB88" s="146"/>
      <c r="JFC88" s="146"/>
      <c r="JFD88" s="146"/>
      <c r="JFE88" s="146"/>
      <c r="JFF88" s="146"/>
      <c r="JFG88" s="146"/>
      <c r="JFH88" s="146"/>
      <c r="JFI88" s="146"/>
      <c r="JFJ88" s="146"/>
      <c r="JFK88" s="146"/>
      <c r="JFL88" s="146"/>
      <c r="JFM88" s="146"/>
      <c r="JFN88" s="146"/>
      <c r="JFO88" s="146"/>
      <c r="JFP88" s="146"/>
      <c r="JFQ88" s="146"/>
      <c r="JFR88" s="146"/>
      <c r="JFS88" s="146"/>
      <c r="JFT88" s="146"/>
      <c r="JFU88" s="146"/>
      <c r="JFV88" s="146"/>
      <c r="JFW88" s="146"/>
      <c r="JFX88" s="146"/>
      <c r="JFY88" s="146"/>
      <c r="JFZ88" s="146"/>
      <c r="JGA88" s="146"/>
      <c r="JGB88" s="146"/>
      <c r="JGC88" s="146"/>
      <c r="JGD88" s="146"/>
      <c r="JGE88" s="146"/>
      <c r="JGF88" s="146"/>
      <c r="JGG88" s="146"/>
      <c r="JGH88" s="146"/>
      <c r="JGI88" s="146"/>
      <c r="JGJ88" s="146"/>
      <c r="JGK88" s="146"/>
      <c r="JGL88" s="146"/>
      <c r="JGM88" s="146"/>
      <c r="JGN88" s="146"/>
      <c r="JGO88" s="146"/>
      <c r="JGP88" s="146"/>
      <c r="JGQ88" s="146"/>
      <c r="JGR88" s="146"/>
      <c r="JGS88" s="146"/>
      <c r="JGT88" s="146"/>
      <c r="JGU88" s="146"/>
      <c r="JGV88" s="146"/>
      <c r="JGW88" s="146"/>
      <c r="JGX88" s="146"/>
      <c r="JGY88" s="146"/>
      <c r="JGZ88" s="146"/>
      <c r="JHA88" s="146"/>
      <c r="JHB88" s="146"/>
      <c r="JHC88" s="146"/>
      <c r="JHD88" s="146"/>
      <c r="JHE88" s="146"/>
      <c r="JHF88" s="146"/>
      <c r="JHG88" s="146"/>
      <c r="JHH88" s="146"/>
      <c r="JHI88" s="146"/>
      <c r="JHJ88" s="146"/>
      <c r="JHK88" s="146"/>
      <c r="JHL88" s="146"/>
      <c r="JHM88" s="146"/>
      <c r="JHN88" s="146"/>
      <c r="JHO88" s="146"/>
      <c r="JHP88" s="146"/>
      <c r="JHQ88" s="146"/>
      <c r="JHR88" s="146"/>
      <c r="JHS88" s="146"/>
      <c r="JHT88" s="146"/>
      <c r="JHU88" s="146"/>
      <c r="JHV88" s="146"/>
      <c r="JHW88" s="146"/>
      <c r="JHX88" s="146"/>
      <c r="JHY88" s="146"/>
      <c r="JHZ88" s="146"/>
      <c r="JIA88" s="146"/>
      <c r="JIB88" s="146"/>
      <c r="JIC88" s="146"/>
      <c r="JID88" s="146"/>
      <c r="JIE88" s="146"/>
      <c r="JIF88" s="146"/>
      <c r="JIG88" s="146"/>
      <c r="JIH88" s="146"/>
      <c r="JII88" s="146"/>
      <c r="JIJ88" s="146"/>
      <c r="JIK88" s="146"/>
      <c r="JIL88" s="146"/>
      <c r="JIM88" s="146"/>
      <c r="JIN88" s="146"/>
      <c r="JIO88" s="146"/>
      <c r="JIP88" s="146"/>
      <c r="JIQ88" s="146"/>
      <c r="JIR88" s="146"/>
      <c r="JIS88" s="146"/>
      <c r="JIT88" s="146"/>
      <c r="JIU88" s="146"/>
      <c r="JIV88" s="146"/>
      <c r="JIW88" s="146"/>
      <c r="JIX88" s="146"/>
      <c r="JIY88" s="146"/>
      <c r="JIZ88" s="146"/>
      <c r="JJA88" s="146"/>
      <c r="JJB88" s="146"/>
      <c r="JJC88" s="146"/>
      <c r="JJD88" s="146"/>
      <c r="JJE88" s="146"/>
      <c r="JJF88" s="146"/>
      <c r="JJG88" s="146"/>
      <c r="JJH88" s="146"/>
      <c r="JJI88" s="146"/>
      <c r="JJJ88" s="146"/>
      <c r="JJK88" s="146"/>
      <c r="JJL88" s="146"/>
      <c r="JJM88" s="146"/>
      <c r="JJN88" s="146"/>
      <c r="JJO88" s="146"/>
      <c r="JJP88" s="146"/>
      <c r="JJQ88" s="146"/>
      <c r="JJR88" s="146"/>
      <c r="JJS88" s="146"/>
      <c r="JJT88" s="146"/>
      <c r="JJU88" s="146"/>
      <c r="JJV88" s="146"/>
      <c r="JJW88" s="146"/>
      <c r="JJX88" s="146"/>
      <c r="JJY88" s="146"/>
      <c r="JJZ88" s="146"/>
      <c r="JKA88" s="146"/>
      <c r="JKB88" s="146"/>
      <c r="JKC88" s="146"/>
      <c r="JKD88" s="146"/>
      <c r="JKE88" s="146"/>
      <c r="JKF88" s="146"/>
      <c r="JKG88" s="146"/>
      <c r="JKH88" s="146"/>
      <c r="JKI88" s="146"/>
      <c r="JKJ88" s="146"/>
      <c r="JKK88" s="146"/>
      <c r="JKL88" s="146"/>
      <c r="JKM88" s="146"/>
      <c r="JKN88" s="146"/>
      <c r="JKO88" s="146"/>
      <c r="JKP88" s="146"/>
      <c r="JKQ88" s="146"/>
      <c r="JKR88" s="146"/>
      <c r="JKS88" s="146"/>
      <c r="JKT88" s="146"/>
      <c r="JKU88" s="146"/>
      <c r="JKV88" s="146"/>
      <c r="JKW88" s="146"/>
      <c r="JKX88" s="146"/>
      <c r="JKY88" s="146"/>
      <c r="JKZ88" s="146"/>
      <c r="JLA88" s="146"/>
      <c r="JLB88" s="146"/>
      <c r="JLC88" s="146"/>
      <c r="JLD88" s="146"/>
      <c r="JLE88" s="146"/>
      <c r="JLF88" s="146"/>
      <c r="JLG88" s="146"/>
      <c r="JLH88" s="146"/>
      <c r="JLI88" s="146"/>
      <c r="JLJ88" s="146"/>
      <c r="JLK88" s="146"/>
      <c r="JLL88" s="146"/>
      <c r="JLM88" s="146"/>
      <c r="JLN88" s="146"/>
      <c r="JLO88" s="146"/>
      <c r="JLP88" s="146"/>
      <c r="JLQ88" s="146"/>
      <c r="JLR88" s="146"/>
      <c r="JLS88" s="146"/>
      <c r="JLT88" s="146"/>
      <c r="JLU88" s="146"/>
      <c r="JLV88" s="146"/>
      <c r="JLW88" s="146"/>
      <c r="JLX88" s="146"/>
      <c r="JLY88" s="146"/>
      <c r="JLZ88" s="146"/>
      <c r="JMA88" s="146"/>
      <c r="JMB88" s="146"/>
      <c r="JMC88" s="146"/>
      <c r="JMD88" s="146"/>
      <c r="JME88" s="146"/>
      <c r="JMF88" s="146"/>
      <c r="JMG88" s="146"/>
      <c r="JMH88" s="146"/>
      <c r="JMI88" s="146"/>
      <c r="JMJ88" s="146"/>
      <c r="JMK88" s="146"/>
      <c r="JML88" s="146"/>
      <c r="JMM88" s="146"/>
      <c r="JMN88" s="146"/>
      <c r="JMO88" s="146"/>
      <c r="JMP88" s="146"/>
      <c r="JMQ88" s="146"/>
      <c r="JMR88" s="146"/>
      <c r="JMS88" s="146"/>
      <c r="JMT88" s="146"/>
      <c r="JMU88" s="146"/>
      <c r="JMV88" s="146"/>
      <c r="JMW88" s="146"/>
      <c r="JMX88" s="146"/>
      <c r="JMY88" s="146"/>
      <c r="JMZ88" s="146"/>
      <c r="JNA88" s="146"/>
      <c r="JNB88" s="146"/>
      <c r="JNC88" s="146"/>
      <c r="JND88" s="146"/>
      <c r="JNE88" s="146"/>
      <c r="JNF88" s="146"/>
      <c r="JNG88" s="146"/>
      <c r="JNH88" s="146"/>
      <c r="JNI88" s="146"/>
      <c r="JNJ88" s="146"/>
      <c r="JNK88" s="146"/>
      <c r="JNL88" s="146"/>
      <c r="JNM88" s="146"/>
      <c r="JNN88" s="146"/>
      <c r="JNO88" s="146"/>
      <c r="JNP88" s="146"/>
      <c r="JNQ88" s="146"/>
      <c r="JNR88" s="146"/>
      <c r="JNS88" s="146"/>
      <c r="JNT88" s="146"/>
      <c r="JNU88" s="146"/>
      <c r="JNV88" s="146"/>
      <c r="JNW88" s="146"/>
      <c r="JNX88" s="146"/>
      <c r="JNY88" s="146"/>
      <c r="JNZ88" s="146"/>
      <c r="JOA88" s="146"/>
      <c r="JOB88" s="146"/>
      <c r="JOC88" s="146"/>
      <c r="JOD88" s="146"/>
      <c r="JOE88" s="146"/>
      <c r="JOF88" s="146"/>
      <c r="JOG88" s="146"/>
      <c r="JOH88" s="146"/>
      <c r="JOI88" s="146"/>
      <c r="JOJ88" s="146"/>
      <c r="JOK88" s="146"/>
      <c r="JOL88" s="146"/>
      <c r="JOM88" s="146"/>
      <c r="JON88" s="146"/>
      <c r="JOO88" s="146"/>
      <c r="JOP88" s="146"/>
      <c r="JOQ88" s="146"/>
      <c r="JOR88" s="146"/>
      <c r="JOS88" s="146"/>
      <c r="JOT88" s="146"/>
      <c r="JOU88" s="146"/>
      <c r="JOV88" s="146"/>
      <c r="JOW88" s="146"/>
      <c r="JOX88" s="146"/>
      <c r="JOY88" s="146"/>
      <c r="JOZ88" s="146"/>
      <c r="JPA88" s="146"/>
      <c r="JPB88" s="146"/>
      <c r="JPC88" s="146"/>
      <c r="JPD88" s="146"/>
      <c r="JPE88" s="146"/>
      <c r="JPF88" s="146"/>
      <c r="JPG88" s="146"/>
      <c r="JPH88" s="146"/>
      <c r="JPI88" s="146"/>
      <c r="JPJ88" s="146"/>
      <c r="JPK88" s="146"/>
      <c r="JPL88" s="146"/>
      <c r="JPM88" s="146"/>
      <c r="JPN88" s="146"/>
      <c r="JPO88" s="146"/>
      <c r="JPP88" s="146"/>
      <c r="JPQ88" s="146"/>
      <c r="JPR88" s="146"/>
      <c r="JPS88" s="146"/>
      <c r="JPT88" s="146"/>
      <c r="JPU88" s="146"/>
      <c r="JPV88" s="146"/>
      <c r="JPW88" s="146"/>
      <c r="JPX88" s="146"/>
      <c r="JPY88" s="146"/>
      <c r="JPZ88" s="146"/>
      <c r="JQA88" s="146"/>
      <c r="JQB88" s="146"/>
      <c r="JQC88" s="146"/>
      <c r="JQD88" s="146"/>
      <c r="JQE88" s="146"/>
      <c r="JQF88" s="146"/>
      <c r="JQG88" s="146"/>
      <c r="JQH88" s="146"/>
      <c r="JQI88" s="146"/>
      <c r="JQJ88" s="146"/>
      <c r="JQK88" s="146"/>
      <c r="JQL88" s="146"/>
      <c r="JQM88" s="146"/>
      <c r="JQN88" s="146"/>
      <c r="JQO88" s="146"/>
      <c r="JQP88" s="146"/>
      <c r="JQQ88" s="146"/>
      <c r="JQR88" s="146"/>
      <c r="JQS88" s="146"/>
      <c r="JQT88" s="146"/>
      <c r="JQU88" s="146"/>
      <c r="JQV88" s="146"/>
      <c r="JQW88" s="146"/>
      <c r="JQX88" s="146"/>
      <c r="JQY88" s="146"/>
      <c r="JQZ88" s="146"/>
      <c r="JRA88" s="146"/>
      <c r="JRB88" s="146"/>
      <c r="JRC88" s="146"/>
      <c r="JRD88" s="146"/>
      <c r="JRE88" s="146"/>
      <c r="JRF88" s="146"/>
      <c r="JRG88" s="146"/>
      <c r="JRH88" s="146"/>
      <c r="JRI88" s="146"/>
      <c r="JRJ88" s="146"/>
      <c r="JRK88" s="146"/>
      <c r="JRL88" s="146"/>
      <c r="JRM88" s="146"/>
      <c r="JRN88" s="146"/>
      <c r="JRO88" s="146"/>
      <c r="JRP88" s="146"/>
      <c r="JRQ88" s="146"/>
      <c r="JRR88" s="146"/>
      <c r="JRS88" s="146"/>
      <c r="JRT88" s="146"/>
      <c r="JRU88" s="146"/>
      <c r="JRV88" s="146"/>
      <c r="JRW88" s="146"/>
      <c r="JRX88" s="146"/>
      <c r="JRY88" s="146"/>
      <c r="JRZ88" s="146"/>
      <c r="JSA88" s="146"/>
      <c r="JSB88" s="146"/>
      <c r="JSC88" s="146"/>
      <c r="JSD88" s="146"/>
      <c r="JSE88" s="146"/>
      <c r="JSF88" s="146"/>
      <c r="JSG88" s="146"/>
      <c r="JSH88" s="146"/>
      <c r="JSI88" s="146"/>
      <c r="JSJ88" s="146"/>
      <c r="JSK88" s="146"/>
      <c r="JSL88" s="146"/>
      <c r="JSM88" s="146"/>
      <c r="JSN88" s="146"/>
      <c r="JSO88" s="146"/>
      <c r="JSP88" s="146"/>
      <c r="JSQ88" s="146"/>
      <c r="JSR88" s="146"/>
      <c r="JSS88" s="146"/>
      <c r="JST88" s="146"/>
      <c r="JSU88" s="146"/>
      <c r="JSV88" s="146"/>
      <c r="JSW88" s="146"/>
      <c r="JSX88" s="146"/>
      <c r="JSY88" s="146"/>
      <c r="JSZ88" s="146"/>
      <c r="JTA88" s="146"/>
      <c r="JTB88" s="146"/>
      <c r="JTC88" s="146"/>
      <c r="JTD88" s="146"/>
      <c r="JTE88" s="146"/>
      <c r="JTF88" s="146"/>
      <c r="JTG88" s="146"/>
      <c r="JTH88" s="146"/>
      <c r="JTI88" s="146"/>
      <c r="JTJ88" s="146"/>
      <c r="JTK88" s="146"/>
      <c r="JTL88" s="146"/>
      <c r="JTM88" s="146"/>
      <c r="JTN88" s="146"/>
      <c r="JTO88" s="146"/>
      <c r="JTP88" s="146"/>
      <c r="JTQ88" s="146"/>
      <c r="JTR88" s="146"/>
      <c r="JTS88" s="146"/>
      <c r="JTT88" s="146"/>
      <c r="JTU88" s="146"/>
      <c r="JTV88" s="146"/>
      <c r="JTW88" s="146"/>
      <c r="JTX88" s="146"/>
      <c r="JTY88" s="146"/>
      <c r="JTZ88" s="146"/>
      <c r="JUA88" s="146"/>
      <c r="JUB88" s="146"/>
      <c r="JUC88" s="146"/>
      <c r="JUD88" s="146"/>
      <c r="JUE88" s="146"/>
      <c r="JUF88" s="146"/>
      <c r="JUG88" s="146"/>
      <c r="JUH88" s="146"/>
      <c r="JUI88" s="146"/>
      <c r="JUJ88" s="146"/>
      <c r="JUK88" s="146"/>
      <c r="JUL88" s="146"/>
      <c r="JUM88" s="146"/>
      <c r="JUN88" s="146"/>
      <c r="JUO88" s="146"/>
      <c r="JUP88" s="146"/>
      <c r="JUQ88" s="146"/>
      <c r="JUR88" s="146"/>
      <c r="JUS88" s="146"/>
      <c r="JUT88" s="146"/>
      <c r="JUU88" s="146"/>
      <c r="JUV88" s="146"/>
      <c r="JUW88" s="146"/>
      <c r="JUX88" s="146"/>
      <c r="JUY88" s="146"/>
      <c r="JUZ88" s="146"/>
      <c r="JVA88" s="146"/>
      <c r="JVB88" s="146"/>
      <c r="JVC88" s="146"/>
      <c r="JVD88" s="146"/>
      <c r="JVE88" s="146"/>
      <c r="JVF88" s="146"/>
      <c r="JVG88" s="146"/>
      <c r="JVH88" s="146"/>
      <c r="JVI88" s="146"/>
      <c r="JVJ88" s="146"/>
      <c r="JVK88" s="146"/>
      <c r="JVL88" s="146"/>
      <c r="JVM88" s="146"/>
      <c r="JVN88" s="146"/>
      <c r="JVO88" s="146"/>
      <c r="JVP88" s="146"/>
      <c r="JVQ88" s="146"/>
      <c r="JVR88" s="146"/>
      <c r="JVS88" s="146"/>
      <c r="JVT88" s="146"/>
      <c r="JVU88" s="146"/>
      <c r="JVV88" s="146"/>
      <c r="JVW88" s="146"/>
      <c r="JVX88" s="146"/>
      <c r="JVY88" s="146"/>
      <c r="JVZ88" s="146"/>
      <c r="JWA88" s="146"/>
      <c r="JWB88" s="146"/>
      <c r="JWC88" s="146"/>
      <c r="JWD88" s="146"/>
      <c r="JWE88" s="146"/>
      <c r="JWF88" s="146"/>
      <c r="JWG88" s="146"/>
      <c r="JWH88" s="146"/>
      <c r="JWI88" s="146"/>
      <c r="JWJ88" s="146"/>
      <c r="JWK88" s="146"/>
      <c r="JWL88" s="146"/>
      <c r="JWM88" s="146"/>
      <c r="JWN88" s="146"/>
      <c r="JWO88" s="146"/>
      <c r="JWP88" s="146"/>
      <c r="JWQ88" s="146"/>
      <c r="JWR88" s="146"/>
      <c r="JWS88" s="146"/>
      <c r="JWT88" s="146"/>
      <c r="JWU88" s="146"/>
      <c r="JWV88" s="146"/>
      <c r="JWW88" s="146"/>
      <c r="JWX88" s="146"/>
      <c r="JWY88" s="146"/>
      <c r="JWZ88" s="146"/>
      <c r="JXA88" s="146"/>
      <c r="JXB88" s="146"/>
      <c r="JXC88" s="146"/>
      <c r="JXD88" s="146"/>
      <c r="JXE88" s="146"/>
      <c r="JXF88" s="146"/>
      <c r="JXG88" s="146"/>
      <c r="JXH88" s="146"/>
      <c r="JXI88" s="146"/>
      <c r="JXJ88" s="146"/>
      <c r="JXK88" s="146"/>
      <c r="JXL88" s="146"/>
      <c r="JXM88" s="146"/>
      <c r="JXN88" s="146"/>
      <c r="JXO88" s="146"/>
      <c r="JXP88" s="146"/>
      <c r="JXQ88" s="146"/>
      <c r="JXR88" s="146"/>
      <c r="JXS88" s="146"/>
      <c r="JXT88" s="146"/>
      <c r="JXU88" s="146"/>
      <c r="JXV88" s="146"/>
      <c r="JXW88" s="146"/>
      <c r="JXX88" s="146"/>
      <c r="JXY88" s="146"/>
      <c r="JXZ88" s="146"/>
      <c r="JYA88" s="146"/>
      <c r="JYB88" s="146"/>
      <c r="JYC88" s="146"/>
      <c r="JYD88" s="146"/>
      <c r="JYE88" s="146"/>
      <c r="JYF88" s="146"/>
      <c r="JYG88" s="146"/>
      <c r="JYH88" s="146"/>
      <c r="JYI88" s="146"/>
      <c r="JYJ88" s="146"/>
      <c r="JYK88" s="146"/>
      <c r="JYL88" s="146"/>
      <c r="JYM88" s="146"/>
      <c r="JYN88" s="146"/>
      <c r="JYO88" s="146"/>
      <c r="JYP88" s="146"/>
      <c r="JYQ88" s="146"/>
      <c r="JYR88" s="146"/>
      <c r="JYS88" s="146"/>
      <c r="JYT88" s="146"/>
      <c r="JYU88" s="146"/>
      <c r="JYV88" s="146"/>
      <c r="JYW88" s="146"/>
      <c r="JYX88" s="146"/>
      <c r="JYY88" s="146"/>
      <c r="JYZ88" s="146"/>
      <c r="JZA88" s="146"/>
      <c r="JZB88" s="146"/>
      <c r="JZC88" s="146"/>
      <c r="JZD88" s="146"/>
      <c r="JZE88" s="146"/>
      <c r="JZF88" s="146"/>
      <c r="JZG88" s="146"/>
      <c r="JZH88" s="146"/>
      <c r="JZI88" s="146"/>
      <c r="JZJ88" s="146"/>
      <c r="JZK88" s="146"/>
      <c r="JZL88" s="146"/>
      <c r="JZM88" s="146"/>
      <c r="JZN88" s="146"/>
      <c r="JZO88" s="146"/>
      <c r="JZP88" s="146"/>
      <c r="JZQ88" s="146"/>
      <c r="JZR88" s="146"/>
      <c r="JZS88" s="146"/>
      <c r="JZT88" s="146"/>
      <c r="JZU88" s="146"/>
      <c r="JZV88" s="146"/>
      <c r="JZW88" s="146"/>
      <c r="JZX88" s="146"/>
      <c r="JZY88" s="146"/>
      <c r="JZZ88" s="146"/>
      <c r="KAA88" s="146"/>
      <c r="KAB88" s="146"/>
      <c r="KAC88" s="146"/>
      <c r="KAD88" s="146"/>
      <c r="KAE88" s="146"/>
      <c r="KAF88" s="146"/>
      <c r="KAG88" s="146"/>
      <c r="KAH88" s="146"/>
      <c r="KAI88" s="146"/>
      <c r="KAJ88" s="146"/>
      <c r="KAK88" s="146"/>
      <c r="KAL88" s="146"/>
      <c r="KAM88" s="146"/>
      <c r="KAN88" s="146"/>
      <c r="KAO88" s="146"/>
      <c r="KAP88" s="146"/>
      <c r="KAQ88" s="146"/>
      <c r="KAR88" s="146"/>
      <c r="KAS88" s="146"/>
      <c r="KAT88" s="146"/>
      <c r="KAU88" s="146"/>
      <c r="KAV88" s="146"/>
      <c r="KAW88" s="146"/>
      <c r="KAX88" s="146"/>
      <c r="KAY88" s="146"/>
      <c r="KAZ88" s="146"/>
      <c r="KBA88" s="146"/>
      <c r="KBB88" s="146"/>
      <c r="KBC88" s="146"/>
      <c r="KBD88" s="146"/>
      <c r="KBE88" s="146"/>
      <c r="KBF88" s="146"/>
      <c r="KBG88" s="146"/>
      <c r="KBH88" s="146"/>
      <c r="KBI88" s="146"/>
      <c r="KBJ88" s="146"/>
      <c r="KBK88" s="146"/>
      <c r="KBL88" s="146"/>
      <c r="KBM88" s="146"/>
      <c r="KBN88" s="146"/>
      <c r="KBO88" s="146"/>
      <c r="KBP88" s="146"/>
      <c r="KBQ88" s="146"/>
      <c r="KBR88" s="146"/>
      <c r="KBS88" s="146"/>
      <c r="KBT88" s="146"/>
      <c r="KBU88" s="146"/>
      <c r="KBV88" s="146"/>
      <c r="KBW88" s="146"/>
      <c r="KBX88" s="146"/>
      <c r="KBY88" s="146"/>
      <c r="KBZ88" s="146"/>
      <c r="KCA88" s="146"/>
      <c r="KCB88" s="146"/>
      <c r="KCC88" s="146"/>
      <c r="KCD88" s="146"/>
      <c r="KCE88" s="146"/>
      <c r="KCF88" s="146"/>
      <c r="KCG88" s="146"/>
      <c r="KCH88" s="146"/>
      <c r="KCI88" s="146"/>
      <c r="KCJ88" s="146"/>
      <c r="KCK88" s="146"/>
      <c r="KCL88" s="146"/>
      <c r="KCM88" s="146"/>
      <c r="KCN88" s="146"/>
      <c r="KCO88" s="146"/>
      <c r="KCP88" s="146"/>
      <c r="KCQ88" s="146"/>
      <c r="KCR88" s="146"/>
      <c r="KCS88" s="146"/>
      <c r="KCT88" s="146"/>
      <c r="KCU88" s="146"/>
      <c r="KCV88" s="146"/>
      <c r="KCW88" s="146"/>
      <c r="KCX88" s="146"/>
      <c r="KCY88" s="146"/>
      <c r="KCZ88" s="146"/>
      <c r="KDA88" s="146"/>
      <c r="KDB88" s="146"/>
      <c r="KDC88" s="146"/>
      <c r="KDD88" s="146"/>
      <c r="KDE88" s="146"/>
      <c r="KDF88" s="146"/>
      <c r="KDG88" s="146"/>
      <c r="KDH88" s="146"/>
      <c r="KDI88" s="146"/>
      <c r="KDJ88" s="146"/>
      <c r="KDK88" s="146"/>
      <c r="KDL88" s="146"/>
      <c r="KDM88" s="146"/>
      <c r="KDN88" s="146"/>
      <c r="KDO88" s="146"/>
      <c r="KDP88" s="146"/>
      <c r="KDQ88" s="146"/>
      <c r="KDR88" s="146"/>
      <c r="KDS88" s="146"/>
      <c r="KDT88" s="146"/>
      <c r="KDU88" s="146"/>
      <c r="KDV88" s="146"/>
      <c r="KDW88" s="146"/>
      <c r="KDX88" s="146"/>
      <c r="KDY88" s="146"/>
      <c r="KDZ88" s="146"/>
      <c r="KEA88" s="146"/>
      <c r="KEB88" s="146"/>
      <c r="KEC88" s="146"/>
      <c r="KED88" s="146"/>
      <c r="KEE88" s="146"/>
      <c r="KEF88" s="146"/>
      <c r="KEG88" s="146"/>
      <c r="KEH88" s="146"/>
      <c r="KEI88" s="146"/>
      <c r="KEJ88" s="146"/>
      <c r="KEK88" s="146"/>
      <c r="KEL88" s="146"/>
      <c r="KEM88" s="146"/>
      <c r="KEN88" s="146"/>
      <c r="KEO88" s="146"/>
      <c r="KEP88" s="146"/>
      <c r="KEQ88" s="146"/>
      <c r="KER88" s="146"/>
      <c r="KES88" s="146"/>
      <c r="KET88" s="146"/>
      <c r="KEU88" s="146"/>
      <c r="KEV88" s="146"/>
      <c r="KEW88" s="146"/>
      <c r="KEX88" s="146"/>
      <c r="KEY88" s="146"/>
      <c r="KEZ88" s="146"/>
      <c r="KFA88" s="146"/>
      <c r="KFB88" s="146"/>
      <c r="KFC88" s="146"/>
      <c r="KFD88" s="146"/>
      <c r="KFE88" s="146"/>
      <c r="KFF88" s="146"/>
      <c r="KFG88" s="146"/>
      <c r="KFH88" s="146"/>
      <c r="KFI88" s="146"/>
      <c r="KFJ88" s="146"/>
      <c r="KFK88" s="146"/>
      <c r="KFL88" s="146"/>
      <c r="KFM88" s="146"/>
      <c r="KFN88" s="146"/>
      <c r="KFO88" s="146"/>
      <c r="KFP88" s="146"/>
      <c r="KFQ88" s="146"/>
      <c r="KFR88" s="146"/>
      <c r="KFS88" s="146"/>
      <c r="KFT88" s="146"/>
      <c r="KFU88" s="146"/>
      <c r="KFV88" s="146"/>
      <c r="KFW88" s="146"/>
      <c r="KFX88" s="146"/>
      <c r="KFY88" s="146"/>
      <c r="KFZ88" s="146"/>
      <c r="KGA88" s="146"/>
      <c r="KGB88" s="146"/>
      <c r="KGC88" s="146"/>
      <c r="KGD88" s="146"/>
      <c r="KGE88" s="146"/>
      <c r="KGF88" s="146"/>
      <c r="KGG88" s="146"/>
      <c r="KGH88" s="146"/>
      <c r="KGI88" s="146"/>
      <c r="KGJ88" s="146"/>
      <c r="KGK88" s="146"/>
      <c r="KGL88" s="146"/>
      <c r="KGM88" s="146"/>
      <c r="KGN88" s="146"/>
      <c r="KGO88" s="146"/>
      <c r="KGP88" s="146"/>
      <c r="KGQ88" s="146"/>
      <c r="KGR88" s="146"/>
      <c r="KGS88" s="146"/>
      <c r="KGT88" s="146"/>
      <c r="KGU88" s="146"/>
      <c r="KGV88" s="146"/>
      <c r="KGW88" s="146"/>
      <c r="KGX88" s="146"/>
      <c r="KGY88" s="146"/>
      <c r="KGZ88" s="146"/>
      <c r="KHA88" s="146"/>
      <c r="KHB88" s="146"/>
      <c r="KHC88" s="146"/>
      <c r="KHD88" s="146"/>
      <c r="KHE88" s="146"/>
      <c r="KHF88" s="146"/>
      <c r="KHG88" s="146"/>
      <c r="KHH88" s="146"/>
      <c r="KHI88" s="146"/>
      <c r="KHJ88" s="146"/>
      <c r="KHK88" s="146"/>
      <c r="KHL88" s="146"/>
      <c r="KHM88" s="146"/>
      <c r="KHN88" s="146"/>
      <c r="KHO88" s="146"/>
      <c r="KHP88" s="146"/>
      <c r="KHQ88" s="146"/>
      <c r="KHR88" s="146"/>
      <c r="KHS88" s="146"/>
      <c r="KHT88" s="146"/>
      <c r="KHU88" s="146"/>
      <c r="KHV88" s="146"/>
      <c r="KHW88" s="146"/>
      <c r="KHX88" s="146"/>
      <c r="KHY88" s="146"/>
      <c r="KHZ88" s="146"/>
      <c r="KIA88" s="146"/>
      <c r="KIB88" s="146"/>
      <c r="KIC88" s="146"/>
      <c r="KID88" s="146"/>
      <c r="KIE88" s="146"/>
      <c r="KIF88" s="146"/>
      <c r="KIG88" s="146"/>
      <c r="KIH88" s="146"/>
      <c r="KII88" s="146"/>
      <c r="KIJ88" s="146"/>
      <c r="KIK88" s="146"/>
      <c r="KIL88" s="146"/>
      <c r="KIM88" s="146"/>
      <c r="KIN88" s="146"/>
      <c r="KIO88" s="146"/>
      <c r="KIP88" s="146"/>
      <c r="KIQ88" s="146"/>
      <c r="KIR88" s="146"/>
      <c r="KIS88" s="146"/>
      <c r="KIT88" s="146"/>
      <c r="KIU88" s="146"/>
      <c r="KIV88" s="146"/>
      <c r="KIW88" s="146"/>
      <c r="KIX88" s="146"/>
      <c r="KIY88" s="146"/>
      <c r="KIZ88" s="146"/>
      <c r="KJA88" s="146"/>
      <c r="KJB88" s="146"/>
      <c r="KJC88" s="146"/>
      <c r="KJD88" s="146"/>
      <c r="KJE88" s="146"/>
      <c r="KJF88" s="146"/>
      <c r="KJG88" s="146"/>
      <c r="KJH88" s="146"/>
      <c r="KJI88" s="146"/>
      <c r="KJJ88" s="146"/>
      <c r="KJK88" s="146"/>
      <c r="KJL88" s="146"/>
      <c r="KJM88" s="146"/>
      <c r="KJN88" s="146"/>
      <c r="KJO88" s="146"/>
      <c r="KJP88" s="146"/>
      <c r="KJQ88" s="146"/>
      <c r="KJR88" s="146"/>
      <c r="KJS88" s="146"/>
      <c r="KJT88" s="146"/>
      <c r="KJU88" s="146"/>
      <c r="KJV88" s="146"/>
      <c r="KJW88" s="146"/>
      <c r="KJX88" s="146"/>
      <c r="KJY88" s="146"/>
      <c r="KJZ88" s="146"/>
      <c r="KKA88" s="146"/>
      <c r="KKB88" s="146"/>
      <c r="KKC88" s="146"/>
      <c r="KKD88" s="146"/>
      <c r="KKE88" s="146"/>
      <c r="KKF88" s="146"/>
      <c r="KKG88" s="146"/>
      <c r="KKH88" s="146"/>
      <c r="KKI88" s="146"/>
      <c r="KKJ88" s="146"/>
      <c r="KKK88" s="146"/>
      <c r="KKL88" s="146"/>
      <c r="KKM88" s="146"/>
      <c r="KKN88" s="146"/>
      <c r="KKO88" s="146"/>
      <c r="KKP88" s="146"/>
      <c r="KKQ88" s="146"/>
      <c r="KKR88" s="146"/>
      <c r="KKS88" s="146"/>
      <c r="KKT88" s="146"/>
      <c r="KKU88" s="146"/>
      <c r="KKV88" s="146"/>
      <c r="KKW88" s="146"/>
      <c r="KKX88" s="146"/>
      <c r="KKY88" s="146"/>
      <c r="KKZ88" s="146"/>
      <c r="KLA88" s="146"/>
      <c r="KLB88" s="146"/>
      <c r="KLC88" s="146"/>
      <c r="KLD88" s="146"/>
      <c r="KLE88" s="146"/>
      <c r="KLF88" s="146"/>
      <c r="KLG88" s="146"/>
      <c r="KLH88" s="146"/>
      <c r="KLI88" s="146"/>
      <c r="KLJ88" s="146"/>
      <c r="KLK88" s="146"/>
      <c r="KLL88" s="146"/>
      <c r="KLM88" s="146"/>
      <c r="KLN88" s="146"/>
      <c r="KLO88" s="146"/>
      <c r="KLP88" s="146"/>
      <c r="KLQ88" s="146"/>
      <c r="KLR88" s="146"/>
      <c r="KLS88" s="146"/>
      <c r="KLT88" s="146"/>
      <c r="KLU88" s="146"/>
      <c r="KLV88" s="146"/>
      <c r="KLW88" s="146"/>
      <c r="KLX88" s="146"/>
      <c r="KLY88" s="146"/>
      <c r="KLZ88" s="146"/>
      <c r="KMA88" s="146"/>
      <c r="KMB88" s="146"/>
      <c r="KMC88" s="146"/>
      <c r="KMD88" s="146"/>
      <c r="KME88" s="146"/>
      <c r="KMF88" s="146"/>
      <c r="KMG88" s="146"/>
      <c r="KMH88" s="146"/>
      <c r="KMI88" s="146"/>
      <c r="KMJ88" s="146"/>
      <c r="KMK88" s="146"/>
      <c r="KML88" s="146"/>
      <c r="KMM88" s="146"/>
      <c r="KMN88" s="146"/>
      <c r="KMO88" s="146"/>
      <c r="KMP88" s="146"/>
      <c r="KMQ88" s="146"/>
      <c r="KMR88" s="146"/>
      <c r="KMS88" s="146"/>
      <c r="KMT88" s="146"/>
      <c r="KMU88" s="146"/>
      <c r="KMV88" s="146"/>
      <c r="KMW88" s="146"/>
      <c r="KMX88" s="146"/>
      <c r="KMY88" s="146"/>
      <c r="KMZ88" s="146"/>
      <c r="KNA88" s="146"/>
      <c r="KNB88" s="146"/>
      <c r="KNC88" s="146"/>
      <c r="KND88" s="146"/>
      <c r="KNE88" s="146"/>
      <c r="KNF88" s="146"/>
      <c r="KNG88" s="146"/>
      <c r="KNH88" s="146"/>
      <c r="KNI88" s="146"/>
      <c r="KNJ88" s="146"/>
      <c r="KNK88" s="146"/>
      <c r="KNL88" s="146"/>
      <c r="KNM88" s="146"/>
      <c r="KNN88" s="146"/>
      <c r="KNO88" s="146"/>
      <c r="KNP88" s="146"/>
      <c r="KNQ88" s="146"/>
      <c r="KNR88" s="146"/>
      <c r="KNS88" s="146"/>
      <c r="KNT88" s="146"/>
      <c r="KNU88" s="146"/>
      <c r="KNV88" s="146"/>
      <c r="KNW88" s="146"/>
      <c r="KNX88" s="146"/>
      <c r="KNY88" s="146"/>
      <c r="KNZ88" s="146"/>
      <c r="KOA88" s="146"/>
      <c r="KOB88" s="146"/>
      <c r="KOC88" s="146"/>
      <c r="KOD88" s="146"/>
      <c r="KOE88" s="146"/>
      <c r="KOF88" s="146"/>
      <c r="KOG88" s="146"/>
      <c r="KOH88" s="146"/>
      <c r="KOI88" s="146"/>
      <c r="KOJ88" s="146"/>
      <c r="KOK88" s="146"/>
      <c r="KOL88" s="146"/>
      <c r="KOM88" s="146"/>
      <c r="KON88" s="146"/>
      <c r="KOO88" s="146"/>
      <c r="KOP88" s="146"/>
      <c r="KOQ88" s="146"/>
      <c r="KOR88" s="146"/>
      <c r="KOS88" s="146"/>
      <c r="KOT88" s="146"/>
      <c r="KOU88" s="146"/>
      <c r="KOV88" s="146"/>
      <c r="KOW88" s="146"/>
      <c r="KOX88" s="146"/>
      <c r="KOY88" s="146"/>
      <c r="KOZ88" s="146"/>
      <c r="KPA88" s="146"/>
      <c r="KPB88" s="146"/>
      <c r="KPC88" s="146"/>
      <c r="KPD88" s="146"/>
      <c r="KPE88" s="146"/>
      <c r="KPF88" s="146"/>
      <c r="KPG88" s="146"/>
      <c r="KPH88" s="146"/>
      <c r="KPI88" s="146"/>
      <c r="KPJ88" s="146"/>
      <c r="KPK88" s="146"/>
      <c r="KPL88" s="146"/>
      <c r="KPM88" s="146"/>
      <c r="KPN88" s="146"/>
      <c r="KPO88" s="146"/>
      <c r="KPP88" s="146"/>
      <c r="KPQ88" s="146"/>
      <c r="KPR88" s="146"/>
      <c r="KPS88" s="146"/>
      <c r="KPT88" s="146"/>
      <c r="KPU88" s="146"/>
      <c r="KPV88" s="146"/>
      <c r="KPW88" s="146"/>
      <c r="KPX88" s="146"/>
      <c r="KPY88" s="146"/>
      <c r="KPZ88" s="146"/>
      <c r="KQA88" s="146"/>
      <c r="KQB88" s="146"/>
      <c r="KQC88" s="146"/>
      <c r="KQD88" s="146"/>
      <c r="KQE88" s="146"/>
      <c r="KQF88" s="146"/>
      <c r="KQG88" s="146"/>
      <c r="KQH88" s="146"/>
      <c r="KQI88" s="146"/>
      <c r="KQJ88" s="146"/>
      <c r="KQK88" s="146"/>
      <c r="KQL88" s="146"/>
      <c r="KQM88" s="146"/>
      <c r="KQN88" s="146"/>
      <c r="KQO88" s="146"/>
      <c r="KQP88" s="146"/>
      <c r="KQQ88" s="146"/>
      <c r="KQR88" s="146"/>
      <c r="KQS88" s="146"/>
      <c r="KQT88" s="146"/>
      <c r="KQU88" s="146"/>
      <c r="KQV88" s="146"/>
      <c r="KQW88" s="146"/>
      <c r="KQX88" s="146"/>
      <c r="KQY88" s="146"/>
      <c r="KQZ88" s="146"/>
      <c r="KRA88" s="146"/>
      <c r="KRB88" s="146"/>
      <c r="KRC88" s="146"/>
      <c r="KRD88" s="146"/>
      <c r="KRE88" s="146"/>
      <c r="KRF88" s="146"/>
      <c r="KRG88" s="146"/>
      <c r="KRH88" s="146"/>
      <c r="KRI88" s="146"/>
      <c r="KRJ88" s="146"/>
      <c r="KRK88" s="146"/>
      <c r="KRL88" s="146"/>
      <c r="KRM88" s="146"/>
      <c r="KRN88" s="146"/>
      <c r="KRO88" s="146"/>
      <c r="KRP88" s="146"/>
      <c r="KRQ88" s="146"/>
      <c r="KRR88" s="146"/>
      <c r="KRS88" s="146"/>
      <c r="KRT88" s="146"/>
      <c r="KRU88" s="146"/>
      <c r="KRV88" s="146"/>
      <c r="KRW88" s="146"/>
      <c r="KRX88" s="146"/>
      <c r="KRY88" s="146"/>
      <c r="KRZ88" s="146"/>
      <c r="KSA88" s="146"/>
      <c r="KSB88" s="146"/>
      <c r="KSC88" s="146"/>
      <c r="KSD88" s="146"/>
      <c r="KSE88" s="146"/>
      <c r="KSF88" s="146"/>
      <c r="KSG88" s="146"/>
      <c r="KSH88" s="146"/>
      <c r="KSI88" s="146"/>
      <c r="KSJ88" s="146"/>
      <c r="KSK88" s="146"/>
      <c r="KSL88" s="146"/>
      <c r="KSM88" s="146"/>
      <c r="KSN88" s="146"/>
      <c r="KSO88" s="146"/>
      <c r="KSP88" s="146"/>
      <c r="KSQ88" s="146"/>
      <c r="KSR88" s="146"/>
      <c r="KSS88" s="146"/>
      <c r="KST88" s="146"/>
      <c r="KSU88" s="146"/>
      <c r="KSV88" s="146"/>
      <c r="KSW88" s="146"/>
      <c r="KSX88" s="146"/>
      <c r="KSY88" s="146"/>
      <c r="KSZ88" s="146"/>
      <c r="KTA88" s="146"/>
      <c r="KTB88" s="146"/>
      <c r="KTC88" s="146"/>
      <c r="KTD88" s="146"/>
      <c r="KTE88" s="146"/>
      <c r="KTF88" s="146"/>
      <c r="KTG88" s="146"/>
      <c r="KTH88" s="146"/>
      <c r="KTI88" s="146"/>
      <c r="KTJ88" s="146"/>
      <c r="KTK88" s="146"/>
      <c r="KTL88" s="146"/>
      <c r="KTM88" s="146"/>
      <c r="KTN88" s="146"/>
      <c r="KTO88" s="146"/>
      <c r="KTP88" s="146"/>
      <c r="KTQ88" s="146"/>
      <c r="KTR88" s="146"/>
      <c r="KTS88" s="146"/>
      <c r="KTT88" s="146"/>
      <c r="KTU88" s="146"/>
      <c r="KTV88" s="146"/>
      <c r="KTW88" s="146"/>
      <c r="KTX88" s="146"/>
      <c r="KTY88" s="146"/>
      <c r="KTZ88" s="146"/>
      <c r="KUA88" s="146"/>
      <c r="KUB88" s="146"/>
      <c r="KUC88" s="146"/>
      <c r="KUD88" s="146"/>
      <c r="KUE88" s="146"/>
      <c r="KUF88" s="146"/>
      <c r="KUG88" s="146"/>
      <c r="KUH88" s="146"/>
      <c r="KUI88" s="146"/>
      <c r="KUJ88" s="146"/>
      <c r="KUK88" s="146"/>
      <c r="KUL88" s="146"/>
      <c r="KUM88" s="146"/>
      <c r="KUN88" s="146"/>
      <c r="KUO88" s="146"/>
      <c r="KUP88" s="146"/>
      <c r="KUQ88" s="146"/>
      <c r="KUR88" s="146"/>
      <c r="KUS88" s="146"/>
      <c r="KUT88" s="146"/>
      <c r="KUU88" s="146"/>
      <c r="KUV88" s="146"/>
      <c r="KUW88" s="146"/>
      <c r="KUX88" s="146"/>
      <c r="KUY88" s="146"/>
      <c r="KUZ88" s="146"/>
      <c r="KVA88" s="146"/>
      <c r="KVB88" s="146"/>
      <c r="KVC88" s="146"/>
      <c r="KVD88" s="146"/>
      <c r="KVE88" s="146"/>
      <c r="KVF88" s="146"/>
      <c r="KVG88" s="146"/>
      <c r="KVH88" s="146"/>
      <c r="KVI88" s="146"/>
      <c r="KVJ88" s="146"/>
      <c r="KVK88" s="146"/>
      <c r="KVL88" s="146"/>
      <c r="KVM88" s="146"/>
      <c r="KVN88" s="146"/>
      <c r="KVO88" s="146"/>
      <c r="KVP88" s="146"/>
      <c r="KVQ88" s="146"/>
      <c r="KVR88" s="146"/>
      <c r="KVS88" s="146"/>
      <c r="KVT88" s="146"/>
      <c r="KVU88" s="146"/>
      <c r="KVV88" s="146"/>
      <c r="KVW88" s="146"/>
      <c r="KVX88" s="146"/>
      <c r="KVY88" s="146"/>
      <c r="KVZ88" s="146"/>
      <c r="KWA88" s="146"/>
      <c r="KWB88" s="146"/>
      <c r="KWC88" s="146"/>
      <c r="KWD88" s="146"/>
      <c r="KWE88" s="146"/>
      <c r="KWF88" s="146"/>
      <c r="KWG88" s="146"/>
      <c r="KWH88" s="146"/>
      <c r="KWI88" s="146"/>
      <c r="KWJ88" s="146"/>
      <c r="KWK88" s="146"/>
      <c r="KWL88" s="146"/>
      <c r="KWM88" s="146"/>
      <c r="KWN88" s="146"/>
      <c r="KWO88" s="146"/>
      <c r="KWP88" s="146"/>
      <c r="KWQ88" s="146"/>
      <c r="KWR88" s="146"/>
      <c r="KWS88" s="146"/>
      <c r="KWT88" s="146"/>
      <c r="KWU88" s="146"/>
      <c r="KWV88" s="146"/>
      <c r="KWW88" s="146"/>
      <c r="KWX88" s="146"/>
      <c r="KWY88" s="146"/>
      <c r="KWZ88" s="146"/>
      <c r="KXA88" s="146"/>
      <c r="KXB88" s="146"/>
      <c r="KXC88" s="146"/>
      <c r="KXD88" s="146"/>
      <c r="KXE88" s="146"/>
      <c r="KXF88" s="146"/>
      <c r="KXG88" s="146"/>
      <c r="KXH88" s="146"/>
      <c r="KXI88" s="146"/>
      <c r="KXJ88" s="146"/>
      <c r="KXK88" s="146"/>
      <c r="KXL88" s="146"/>
      <c r="KXM88" s="146"/>
      <c r="KXN88" s="146"/>
      <c r="KXO88" s="146"/>
      <c r="KXP88" s="146"/>
      <c r="KXQ88" s="146"/>
      <c r="KXR88" s="146"/>
      <c r="KXS88" s="146"/>
      <c r="KXT88" s="146"/>
      <c r="KXU88" s="146"/>
      <c r="KXV88" s="146"/>
      <c r="KXW88" s="146"/>
      <c r="KXX88" s="146"/>
      <c r="KXY88" s="146"/>
      <c r="KXZ88" s="146"/>
      <c r="KYA88" s="146"/>
      <c r="KYB88" s="146"/>
      <c r="KYC88" s="146"/>
      <c r="KYD88" s="146"/>
      <c r="KYE88" s="146"/>
      <c r="KYF88" s="146"/>
      <c r="KYG88" s="146"/>
      <c r="KYH88" s="146"/>
      <c r="KYI88" s="146"/>
      <c r="KYJ88" s="146"/>
      <c r="KYK88" s="146"/>
      <c r="KYL88" s="146"/>
      <c r="KYM88" s="146"/>
      <c r="KYN88" s="146"/>
      <c r="KYO88" s="146"/>
      <c r="KYP88" s="146"/>
      <c r="KYQ88" s="146"/>
      <c r="KYR88" s="146"/>
      <c r="KYS88" s="146"/>
      <c r="KYT88" s="146"/>
      <c r="KYU88" s="146"/>
      <c r="KYV88" s="146"/>
      <c r="KYW88" s="146"/>
      <c r="KYX88" s="146"/>
      <c r="KYY88" s="146"/>
      <c r="KYZ88" s="146"/>
      <c r="KZA88" s="146"/>
      <c r="KZB88" s="146"/>
      <c r="KZC88" s="146"/>
      <c r="KZD88" s="146"/>
      <c r="KZE88" s="146"/>
      <c r="KZF88" s="146"/>
      <c r="KZG88" s="146"/>
      <c r="KZH88" s="146"/>
      <c r="KZI88" s="146"/>
      <c r="KZJ88" s="146"/>
      <c r="KZK88" s="146"/>
      <c r="KZL88" s="146"/>
      <c r="KZM88" s="146"/>
      <c r="KZN88" s="146"/>
      <c r="KZO88" s="146"/>
      <c r="KZP88" s="146"/>
      <c r="KZQ88" s="146"/>
      <c r="KZR88" s="146"/>
      <c r="KZS88" s="146"/>
      <c r="KZT88" s="146"/>
      <c r="KZU88" s="146"/>
      <c r="KZV88" s="146"/>
      <c r="KZW88" s="146"/>
      <c r="KZX88" s="146"/>
      <c r="KZY88" s="146"/>
      <c r="KZZ88" s="146"/>
      <c r="LAA88" s="146"/>
      <c r="LAB88" s="146"/>
      <c r="LAC88" s="146"/>
      <c r="LAD88" s="146"/>
      <c r="LAE88" s="146"/>
      <c r="LAF88" s="146"/>
      <c r="LAG88" s="146"/>
      <c r="LAH88" s="146"/>
      <c r="LAI88" s="146"/>
      <c r="LAJ88" s="146"/>
      <c r="LAK88" s="146"/>
      <c r="LAL88" s="146"/>
      <c r="LAM88" s="146"/>
      <c r="LAN88" s="146"/>
      <c r="LAO88" s="146"/>
      <c r="LAP88" s="146"/>
      <c r="LAQ88" s="146"/>
      <c r="LAR88" s="146"/>
      <c r="LAS88" s="146"/>
      <c r="LAT88" s="146"/>
      <c r="LAU88" s="146"/>
      <c r="LAV88" s="146"/>
      <c r="LAW88" s="146"/>
      <c r="LAX88" s="146"/>
      <c r="LAY88" s="146"/>
      <c r="LAZ88" s="146"/>
      <c r="LBA88" s="146"/>
      <c r="LBB88" s="146"/>
      <c r="LBC88" s="146"/>
      <c r="LBD88" s="146"/>
      <c r="LBE88" s="146"/>
      <c r="LBF88" s="146"/>
      <c r="LBG88" s="146"/>
      <c r="LBH88" s="146"/>
      <c r="LBI88" s="146"/>
      <c r="LBJ88" s="146"/>
      <c r="LBK88" s="146"/>
      <c r="LBL88" s="146"/>
      <c r="LBM88" s="146"/>
      <c r="LBN88" s="146"/>
      <c r="LBO88" s="146"/>
      <c r="LBP88" s="146"/>
      <c r="LBQ88" s="146"/>
      <c r="LBR88" s="146"/>
      <c r="LBS88" s="146"/>
      <c r="LBT88" s="146"/>
      <c r="LBU88" s="146"/>
      <c r="LBV88" s="146"/>
      <c r="LBW88" s="146"/>
      <c r="LBX88" s="146"/>
    </row>
    <row r="89" spans="1:8188" ht="19.5" hidden="1" customHeight="1" thickBot="1">
      <c r="A89" s="77"/>
      <c r="B89" s="44"/>
      <c r="C89" s="64"/>
      <c r="D89" s="78">
        <v>103.9</v>
      </c>
      <c r="E89" s="121"/>
      <c r="F89" s="117"/>
      <c r="G89" s="119"/>
      <c r="H89" s="120"/>
      <c r="I89" s="74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46"/>
      <c r="FO89" s="146"/>
      <c r="FP89" s="146"/>
      <c r="FQ89" s="146"/>
      <c r="FR89" s="146"/>
      <c r="FS89" s="146"/>
      <c r="FT89" s="146"/>
      <c r="FU89" s="146"/>
      <c r="FV89" s="146"/>
      <c r="FW89" s="146"/>
      <c r="FX89" s="146"/>
      <c r="FY89" s="146"/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T89" s="146"/>
      <c r="GU89" s="146"/>
      <c r="GV89" s="146"/>
      <c r="GW89" s="146"/>
      <c r="GX89" s="146"/>
      <c r="GY89" s="146"/>
      <c r="GZ89" s="146"/>
      <c r="HA89" s="146"/>
      <c r="HB89" s="146"/>
      <c r="HC89" s="146"/>
      <c r="HD89" s="146"/>
      <c r="HE89" s="146"/>
      <c r="HF89" s="146"/>
      <c r="HG89" s="146"/>
      <c r="HH89" s="146"/>
      <c r="HI89" s="146"/>
      <c r="HJ89" s="146"/>
      <c r="HK89" s="146"/>
      <c r="HL89" s="146"/>
      <c r="HM89" s="146"/>
      <c r="HN89" s="146"/>
      <c r="HO89" s="146"/>
      <c r="HP89" s="146"/>
      <c r="HQ89" s="146"/>
      <c r="HR89" s="146"/>
      <c r="HS89" s="146"/>
      <c r="HT89" s="146"/>
      <c r="HU89" s="146"/>
      <c r="HV89" s="146"/>
      <c r="HW89" s="146"/>
      <c r="HX89" s="146"/>
      <c r="HY89" s="146"/>
      <c r="HZ89" s="146"/>
      <c r="IA89" s="146"/>
      <c r="IB89" s="146"/>
      <c r="IC89" s="146"/>
      <c r="ID89" s="146"/>
      <c r="IE89" s="146"/>
      <c r="IF89" s="146"/>
      <c r="IG89" s="146"/>
      <c r="IH89" s="146"/>
      <c r="II89" s="146"/>
      <c r="IJ89" s="146"/>
      <c r="IK89" s="146"/>
      <c r="IL89" s="146"/>
      <c r="IM89" s="146"/>
      <c r="IN89" s="146"/>
      <c r="IO89" s="146"/>
      <c r="IP89" s="146"/>
      <c r="IQ89" s="146"/>
      <c r="IR89" s="146"/>
      <c r="IS89" s="146"/>
      <c r="IT89" s="146"/>
      <c r="IU89" s="146"/>
      <c r="IV89" s="146"/>
      <c r="IW89" s="146"/>
      <c r="IX89" s="146"/>
      <c r="IY89" s="146"/>
      <c r="IZ89" s="146"/>
      <c r="JA89" s="146"/>
      <c r="JB89" s="146"/>
      <c r="JC89" s="146"/>
      <c r="JD89" s="146"/>
      <c r="JE89" s="146"/>
      <c r="JF89" s="146"/>
      <c r="JG89" s="146"/>
      <c r="JH89" s="146"/>
      <c r="JI89" s="146"/>
      <c r="JJ89" s="146"/>
      <c r="JK89" s="146"/>
      <c r="JL89" s="146"/>
      <c r="JM89" s="146"/>
      <c r="JN89" s="146"/>
      <c r="JO89" s="146"/>
      <c r="JP89" s="146"/>
      <c r="JQ89" s="146"/>
      <c r="JR89" s="146"/>
      <c r="JS89" s="146"/>
      <c r="JT89" s="146"/>
      <c r="JU89" s="146"/>
      <c r="JV89" s="146"/>
      <c r="JW89" s="146"/>
      <c r="JX89" s="146"/>
      <c r="JY89" s="146"/>
      <c r="JZ89" s="146"/>
      <c r="KA89" s="146"/>
      <c r="KB89" s="146"/>
      <c r="KC89" s="146"/>
      <c r="KD89" s="146"/>
      <c r="KE89" s="146"/>
      <c r="KF89" s="146"/>
      <c r="KG89" s="146"/>
      <c r="KH89" s="146"/>
      <c r="KI89" s="146"/>
      <c r="KJ89" s="146"/>
      <c r="KK89" s="146"/>
      <c r="KL89" s="146"/>
      <c r="KM89" s="146"/>
      <c r="KN89" s="146"/>
      <c r="KO89" s="146"/>
      <c r="KP89" s="146"/>
      <c r="KQ89" s="146"/>
      <c r="KR89" s="146"/>
      <c r="KS89" s="146"/>
      <c r="KT89" s="146"/>
      <c r="KU89" s="146"/>
      <c r="KV89" s="146"/>
      <c r="KW89" s="146"/>
      <c r="KX89" s="146"/>
      <c r="KY89" s="146"/>
      <c r="KZ89" s="146"/>
      <c r="LA89" s="146"/>
      <c r="LB89" s="146"/>
      <c r="LC89" s="146"/>
      <c r="LD89" s="146"/>
      <c r="LE89" s="146"/>
      <c r="LF89" s="146"/>
      <c r="LG89" s="146"/>
      <c r="LH89" s="146"/>
      <c r="LI89" s="146"/>
      <c r="LJ89" s="146"/>
      <c r="LK89" s="146"/>
      <c r="LL89" s="146"/>
      <c r="LM89" s="146"/>
      <c r="LN89" s="146"/>
      <c r="LO89" s="146"/>
      <c r="LP89" s="146"/>
      <c r="LQ89" s="146"/>
      <c r="LR89" s="146"/>
      <c r="LS89" s="146"/>
      <c r="LT89" s="146"/>
      <c r="LU89" s="146"/>
      <c r="LV89" s="146"/>
      <c r="LW89" s="146"/>
      <c r="LX89" s="146"/>
      <c r="LY89" s="146"/>
      <c r="LZ89" s="146"/>
      <c r="MA89" s="146"/>
      <c r="MB89" s="146"/>
      <c r="MC89" s="146"/>
      <c r="MD89" s="146"/>
      <c r="ME89" s="146"/>
      <c r="MF89" s="146"/>
      <c r="MG89" s="146"/>
      <c r="MH89" s="146"/>
      <c r="MI89" s="146"/>
      <c r="MJ89" s="146"/>
      <c r="MK89" s="146"/>
      <c r="ML89" s="146"/>
      <c r="MM89" s="146"/>
      <c r="MN89" s="146"/>
      <c r="MO89" s="146"/>
      <c r="MP89" s="146"/>
      <c r="MQ89" s="146"/>
      <c r="MR89" s="146"/>
      <c r="MS89" s="146"/>
      <c r="MT89" s="146"/>
      <c r="MU89" s="146"/>
      <c r="MV89" s="146"/>
      <c r="MW89" s="146"/>
      <c r="MX89" s="146"/>
      <c r="MY89" s="146"/>
      <c r="MZ89" s="146"/>
      <c r="NA89" s="146"/>
      <c r="NB89" s="146"/>
      <c r="NC89" s="146"/>
      <c r="ND89" s="146"/>
      <c r="NE89" s="146"/>
      <c r="NF89" s="146"/>
      <c r="NG89" s="146"/>
      <c r="NH89" s="146"/>
      <c r="NI89" s="146"/>
      <c r="NJ89" s="146"/>
      <c r="NK89" s="146"/>
      <c r="NL89" s="146"/>
      <c r="NM89" s="146"/>
      <c r="NN89" s="146"/>
      <c r="NO89" s="146"/>
      <c r="NP89" s="146"/>
      <c r="NQ89" s="146"/>
      <c r="NR89" s="146"/>
      <c r="NS89" s="146"/>
      <c r="NT89" s="146"/>
      <c r="NU89" s="146"/>
      <c r="NV89" s="146"/>
      <c r="NW89" s="146"/>
      <c r="NX89" s="146"/>
      <c r="NY89" s="146"/>
      <c r="NZ89" s="146"/>
      <c r="OA89" s="146"/>
      <c r="OB89" s="146"/>
      <c r="OC89" s="146"/>
      <c r="OD89" s="146"/>
      <c r="OE89" s="146"/>
      <c r="OF89" s="146"/>
      <c r="OG89" s="146"/>
      <c r="OH89" s="146"/>
      <c r="OI89" s="146"/>
      <c r="OJ89" s="146"/>
      <c r="OK89" s="146"/>
      <c r="OL89" s="146"/>
      <c r="OM89" s="146"/>
      <c r="ON89" s="146"/>
      <c r="OO89" s="146"/>
      <c r="OP89" s="146"/>
      <c r="OQ89" s="146"/>
      <c r="OR89" s="146"/>
      <c r="OS89" s="146"/>
      <c r="OT89" s="146"/>
      <c r="OU89" s="146"/>
      <c r="OV89" s="146"/>
      <c r="OW89" s="146"/>
      <c r="OX89" s="146"/>
      <c r="OY89" s="146"/>
      <c r="OZ89" s="146"/>
      <c r="PA89" s="146"/>
      <c r="PB89" s="146"/>
      <c r="PC89" s="146"/>
      <c r="PD89" s="146"/>
      <c r="PE89" s="146"/>
      <c r="PF89" s="146"/>
      <c r="PG89" s="146"/>
      <c r="PH89" s="146"/>
      <c r="PI89" s="146"/>
      <c r="PJ89" s="146"/>
      <c r="PK89" s="146"/>
      <c r="PL89" s="146"/>
      <c r="PM89" s="146"/>
      <c r="PN89" s="146"/>
      <c r="PO89" s="146"/>
      <c r="PP89" s="146"/>
      <c r="PQ89" s="146"/>
      <c r="PR89" s="146"/>
      <c r="PS89" s="146"/>
      <c r="PT89" s="146"/>
      <c r="PU89" s="146"/>
      <c r="PV89" s="146"/>
      <c r="PW89" s="146"/>
      <c r="PX89" s="146"/>
      <c r="PY89" s="146"/>
      <c r="PZ89" s="146"/>
      <c r="QA89" s="146"/>
      <c r="QB89" s="146"/>
      <c r="QC89" s="146"/>
      <c r="QD89" s="146"/>
      <c r="QE89" s="146"/>
      <c r="QF89" s="146"/>
      <c r="QG89" s="146"/>
      <c r="QH89" s="146"/>
      <c r="QI89" s="146"/>
      <c r="QJ89" s="146"/>
      <c r="QK89" s="146"/>
      <c r="QL89" s="146"/>
      <c r="QM89" s="146"/>
      <c r="QN89" s="146"/>
      <c r="QO89" s="146"/>
      <c r="QP89" s="146"/>
      <c r="QQ89" s="146"/>
      <c r="QR89" s="146"/>
      <c r="QS89" s="146"/>
      <c r="QT89" s="146"/>
      <c r="QU89" s="146"/>
      <c r="QV89" s="146"/>
      <c r="QW89" s="146"/>
      <c r="QX89" s="146"/>
      <c r="QY89" s="146"/>
      <c r="QZ89" s="146"/>
      <c r="RA89" s="146"/>
      <c r="RB89" s="146"/>
      <c r="RC89" s="146"/>
      <c r="RD89" s="146"/>
      <c r="RE89" s="146"/>
      <c r="RF89" s="146"/>
      <c r="RG89" s="146"/>
      <c r="RH89" s="146"/>
      <c r="RI89" s="146"/>
      <c r="RJ89" s="146"/>
      <c r="RK89" s="146"/>
      <c r="RL89" s="146"/>
      <c r="RM89" s="146"/>
      <c r="RN89" s="146"/>
      <c r="RO89" s="146"/>
      <c r="RP89" s="146"/>
      <c r="RQ89" s="146"/>
      <c r="RR89" s="146"/>
      <c r="RS89" s="146"/>
      <c r="RT89" s="146"/>
      <c r="RU89" s="146"/>
      <c r="RV89" s="146"/>
      <c r="RW89" s="146"/>
      <c r="RX89" s="146"/>
      <c r="RY89" s="146"/>
      <c r="RZ89" s="146"/>
      <c r="SA89" s="146"/>
      <c r="SB89" s="146"/>
      <c r="SC89" s="146"/>
      <c r="SD89" s="146"/>
      <c r="SE89" s="146"/>
      <c r="SF89" s="146"/>
      <c r="SG89" s="146"/>
      <c r="SH89" s="146"/>
      <c r="SI89" s="146"/>
      <c r="SJ89" s="146"/>
      <c r="SK89" s="146"/>
      <c r="SL89" s="146"/>
      <c r="SM89" s="146"/>
      <c r="SN89" s="146"/>
      <c r="SO89" s="146"/>
      <c r="SP89" s="146"/>
      <c r="SQ89" s="146"/>
      <c r="SR89" s="146"/>
      <c r="SS89" s="146"/>
      <c r="ST89" s="146"/>
      <c r="SU89" s="146"/>
      <c r="SV89" s="146"/>
      <c r="SW89" s="146"/>
      <c r="SX89" s="146"/>
      <c r="SY89" s="146"/>
      <c r="SZ89" s="146"/>
      <c r="TA89" s="146"/>
      <c r="TB89" s="146"/>
      <c r="TC89" s="146"/>
      <c r="TD89" s="146"/>
      <c r="TE89" s="146"/>
      <c r="TF89" s="146"/>
      <c r="TG89" s="146"/>
      <c r="TH89" s="146"/>
      <c r="TI89" s="146"/>
      <c r="TJ89" s="146"/>
      <c r="TK89" s="146"/>
      <c r="TL89" s="146"/>
      <c r="TM89" s="146"/>
      <c r="TN89" s="146"/>
      <c r="TO89" s="146"/>
      <c r="TP89" s="146"/>
      <c r="TQ89" s="146"/>
      <c r="TR89" s="146"/>
      <c r="TS89" s="146"/>
      <c r="TT89" s="146"/>
      <c r="TU89" s="146"/>
      <c r="TV89" s="146"/>
      <c r="TW89" s="146"/>
      <c r="TX89" s="146"/>
      <c r="TY89" s="146"/>
      <c r="TZ89" s="146"/>
      <c r="UA89" s="146"/>
      <c r="UB89" s="146"/>
      <c r="UC89" s="146"/>
      <c r="UD89" s="146"/>
      <c r="UE89" s="146"/>
      <c r="UF89" s="146"/>
      <c r="UG89" s="146"/>
      <c r="UH89" s="146"/>
      <c r="UI89" s="146"/>
      <c r="UJ89" s="146"/>
      <c r="UK89" s="146"/>
      <c r="UL89" s="146"/>
      <c r="UM89" s="146"/>
      <c r="UN89" s="146"/>
      <c r="UO89" s="146"/>
      <c r="UP89" s="146"/>
      <c r="UQ89" s="146"/>
      <c r="UR89" s="146"/>
      <c r="US89" s="146"/>
      <c r="UT89" s="146"/>
      <c r="UU89" s="146"/>
      <c r="UV89" s="146"/>
      <c r="UW89" s="146"/>
      <c r="UX89" s="146"/>
      <c r="UY89" s="146"/>
      <c r="UZ89" s="146"/>
      <c r="VA89" s="146"/>
      <c r="VB89" s="146"/>
      <c r="VC89" s="146"/>
      <c r="VD89" s="146"/>
      <c r="VE89" s="146"/>
      <c r="VF89" s="146"/>
      <c r="VG89" s="146"/>
      <c r="VH89" s="146"/>
      <c r="VI89" s="146"/>
      <c r="VJ89" s="146"/>
      <c r="VK89" s="146"/>
      <c r="VL89" s="146"/>
      <c r="VM89" s="146"/>
      <c r="VN89" s="146"/>
      <c r="VO89" s="146"/>
      <c r="VP89" s="146"/>
      <c r="VQ89" s="146"/>
      <c r="VR89" s="146"/>
      <c r="VS89" s="146"/>
      <c r="VT89" s="146"/>
      <c r="VU89" s="146"/>
      <c r="VV89" s="146"/>
      <c r="VW89" s="146"/>
      <c r="VX89" s="146"/>
      <c r="VY89" s="146"/>
      <c r="VZ89" s="146"/>
      <c r="WA89" s="146"/>
      <c r="WB89" s="146"/>
      <c r="WC89" s="146"/>
      <c r="WD89" s="146"/>
      <c r="WE89" s="146"/>
      <c r="WF89" s="146"/>
      <c r="WG89" s="146"/>
      <c r="WH89" s="146"/>
      <c r="WI89" s="146"/>
      <c r="WJ89" s="146"/>
      <c r="WK89" s="146"/>
      <c r="WL89" s="146"/>
      <c r="WM89" s="146"/>
      <c r="WN89" s="146"/>
      <c r="WO89" s="146"/>
      <c r="WP89" s="146"/>
      <c r="WQ89" s="146"/>
      <c r="WR89" s="146"/>
      <c r="WS89" s="146"/>
      <c r="WT89" s="146"/>
      <c r="WU89" s="146"/>
      <c r="WV89" s="146"/>
      <c r="WW89" s="146"/>
      <c r="WX89" s="146"/>
      <c r="WY89" s="146"/>
      <c r="WZ89" s="146"/>
      <c r="XA89" s="146"/>
      <c r="XB89" s="146"/>
      <c r="XC89" s="146"/>
      <c r="XD89" s="146"/>
      <c r="XE89" s="146"/>
      <c r="XF89" s="146"/>
      <c r="XG89" s="146"/>
      <c r="XH89" s="146"/>
      <c r="XI89" s="146"/>
      <c r="XJ89" s="146"/>
      <c r="XK89" s="146"/>
      <c r="XL89" s="146"/>
      <c r="XM89" s="146"/>
      <c r="XN89" s="146"/>
      <c r="XO89" s="146"/>
      <c r="XP89" s="146"/>
      <c r="XQ89" s="146"/>
      <c r="XR89" s="146"/>
      <c r="XS89" s="146"/>
      <c r="XT89" s="146"/>
      <c r="XU89" s="146"/>
      <c r="XV89" s="146"/>
      <c r="XW89" s="146"/>
      <c r="XX89" s="146"/>
      <c r="XY89" s="146"/>
      <c r="XZ89" s="146"/>
      <c r="YA89" s="146"/>
      <c r="YB89" s="146"/>
      <c r="YC89" s="146"/>
      <c r="YD89" s="146"/>
      <c r="YE89" s="146"/>
      <c r="YF89" s="146"/>
      <c r="YG89" s="146"/>
      <c r="YH89" s="146"/>
      <c r="YI89" s="146"/>
      <c r="YJ89" s="146"/>
      <c r="YK89" s="146"/>
      <c r="YL89" s="146"/>
      <c r="YM89" s="146"/>
      <c r="YN89" s="146"/>
      <c r="YO89" s="146"/>
      <c r="YP89" s="146"/>
      <c r="YQ89" s="146"/>
      <c r="YR89" s="146"/>
      <c r="YS89" s="146"/>
      <c r="YT89" s="146"/>
      <c r="YU89" s="146"/>
      <c r="YV89" s="146"/>
      <c r="YW89" s="146"/>
      <c r="YX89" s="146"/>
      <c r="YY89" s="146"/>
      <c r="YZ89" s="146"/>
      <c r="ZA89" s="146"/>
      <c r="ZB89" s="146"/>
      <c r="ZC89" s="146"/>
      <c r="ZD89" s="146"/>
      <c r="ZE89" s="146"/>
      <c r="ZF89" s="146"/>
      <c r="ZG89" s="146"/>
      <c r="ZH89" s="146"/>
      <c r="ZI89" s="146"/>
      <c r="ZJ89" s="146"/>
      <c r="ZK89" s="146"/>
      <c r="ZL89" s="146"/>
      <c r="ZM89" s="146"/>
      <c r="ZN89" s="146"/>
      <c r="ZO89" s="146"/>
      <c r="ZP89" s="146"/>
      <c r="ZQ89" s="146"/>
      <c r="ZR89" s="146"/>
      <c r="ZS89" s="146"/>
      <c r="ZT89" s="146"/>
      <c r="ZU89" s="146"/>
      <c r="ZV89" s="146"/>
      <c r="ZW89" s="146"/>
      <c r="ZX89" s="146"/>
      <c r="ZY89" s="146"/>
      <c r="ZZ89" s="146"/>
      <c r="AAA89" s="146"/>
      <c r="AAB89" s="146"/>
      <c r="AAC89" s="146"/>
      <c r="AAD89" s="146"/>
      <c r="AAE89" s="146"/>
      <c r="AAF89" s="146"/>
      <c r="AAG89" s="146"/>
      <c r="AAH89" s="146"/>
      <c r="AAI89" s="146"/>
      <c r="AAJ89" s="146"/>
      <c r="AAK89" s="146"/>
      <c r="AAL89" s="146"/>
      <c r="AAM89" s="146"/>
      <c r="AAN89" s="146"/>
      <c r="AAO89" s="146"/>
      <c r="AAP89" s="146"/>
      <c r="AAQ89" s="146"/>
      <c r="AAR89" s="146"/>
      <c r="AAS89" s="146"/>
      <c r="AAT89" s="146"/>
      <c r="AAU89" s="146"/>
      <c r="AAV89" s="146"/>
      <c r="AAW89" s="146"/>
      <c r="AAX89" s="146"/>
      <c r="AAY89" s="146"/>
      <c r="AAZ89" s="146"/>
      <c r="ABA89" s="146"/>
      <c r="ABB89" s="146"/>
      <c r="ABC89" s="146"/>
      <c r="ABD89" s="146"/>
      <c r="ABE89" s="146"/>
      <c r="ABF89" s="146"/>
      <c r="ABG89" s="146"/>
      <c r="ABH89" s="146"/>
      <c r="ABI89" s="146"/>
      <c r="ABJ89" s="146"/>
      <c r="ABK89" s="146"/>
      <c r="ABL89" s="146"/>
      <c r="ABM89" s="146"/>
      <c r="ABN89" s="146"/>
      <c r="ABO89" s="146"/>
      <c r="ABP89" s="146"/>
      <c r="ABQ89" s="146"/>
      <c r="ABR89" s="146"/>
      <c r="ABS89" s="146"/>
      <c r="ABT89" s="146"/>
      <c r="ABU89" s="146"/>
      <c r="ABV89" s="146"/>
      <c r="ABW89" s="146"/>
      <c r="ABX89" s="146"/>
      <c r="ABY89" s="146"/>
      <c r="ABZ89" s="146"/>
      <c r="ACA89" s="146"/>
      <c r="ACB89" s="146"/>
      <c r="ACC89" s="146"/>
      <c r="ACD89" s="146"/>
      <c r="ACE89" s="146"/>
      <c r="ACF89" s="146"/>
      <c r="ACG89" s="146"/>
      <c r="ACH89" s="146"/>
      <c r="ACI89" s="146"/>
      <c r="ACJ89" s="146"/>
      <c r="ACK89" s="146"/>
      <c r="ACL89" s="146"/>
      <c r="ACM89" s="146"/>
      <c r="ACN89" s="146"/>
      <c r="ACO89" s="146"/>
      <c r="ACP89" s="146"/>
      <c r="ACQ89" s="146"/>
      <c r="ACR89" s="146"/>
      <c r="ACS89" s="146"/>
      <c r="ACT89" s="146"/>
      <c r="ACU89" s="146"/>
      <c r="ACV89" s="146"/>
      <c r="ACW89" s="146"/>
      <c r="ACX89" s="146"/>
      <c r="ACY89" s="146"/>
      <c r="ACZ89" s="146"/>
      <c r="ADA89" s="146"/>
      <c r="ADB89" s="146"/>
      <c r="ADC89" s="146"/>
      <c r="ADD89" s="146"/>
      <c r="ADE89" s="146"/>
      <c r="ADF89" s="146"/>
      <c r="ADG89" s="146"/>
      <c r="ADH89" s="146"/>
      <c r="ADI89" s="146"/>
      <c r="ADJ89" s="146"/>
      <c r="ADK89" s="146"/>
      <c r="ADL89" s="146"/>
      <c r="ADM89" s="146"/>
      <c r="ADN89" s="146"/>
      <c r="ADO89" s="146"/>
      <c r="ADP89" s="146"/>
      <c r="ADQ89" s="146"/>
      <c r="ADR89" s="146"/>
      <c r="ADS89" s="146"/>
      <c r="ADT89" s="146"/>
      <c r="ADU89" s="146"/>
      <c r="ADV89" s="146"/>
      <c r="ADW89" s="146"/>
      <c r="ADX89" s="146"/>
      <c r="ADY89" s="146"/>
      <c r="ADZ89" s="146"/>
      <c r="AEA89" s="146"/>
      <c r="AEB89" s="146"/>
      <c r="AEC89" s="146"/>
      <c r="AED89" s="146"/>
      <c r="AEE89" s="146"/>
      <c r="AEF89" s="146"/>
      <c r="AEG89" s="146"/>
      <c r="AEH89" s="146"/>
      <c r="AEI89" s="146"/>
      <c r="AEJ89" s="146"/>
      <c r="AEK89" s="146"/>
      <c r="AEL89" s="146"/>
      <c r="AEM89" s="146"/>
      <c r="AEN89" s="146"/>
      <c r="AEO89" s="146"/>
      <c r="AEP89" s="146"/>
      <c r="AEQ89" s="146"/>
      <c r="AER89" s="146"/>
      <c r="AES89" s="146"/>
      <c r="AET89" s="146"/>
      <c r="AEU89" s="146"/>
      <c r="AEV89" s="146"/>
      <c r="AEW89" s="146"/>
      <c r="AEX89" s="146"/>
      <c r="AEY89" s="146"/>
      <c r="AEZ89" s="146"/>
      <c r="AFA89" s="146"/>
      <c r="AFB89" s="146"/>
      <c r="AFC89" s="146"/>
      <c r="AFD89" s="146"/>
      <c r="AFE89" s="146"/>
      <c r="AFF89" s="146"/>
      <c r="AFG89" s="146"/>
      <c r="AFH89" s="146"/>
      <c r="AFI89" s="146"/>
      <c r="AFJ89" s="146"/>
      <c r="AFK89" s="146"/>
      <c r="AFL89" s="146"/>
      <c r="AFM89" s="146"/>
      <c r="AFN89" s="146"/>
      <c r="AFO89" s="146"/>
      <c r="AFP89" s="146"/>
      <c r="AFQ89" s="146"/>
      <c r="AFR89" s="146"/>
      <c r="AFS89" s="146"/>
      <c r="AFT89" s="146"/>
      <c r="AFU89" s="146"/>
      <c r="AFV89" s="146"/>
      <c r="AFW89" s="146"/>
      <c r="AFX89" s="146"/>
      <c r="AFY89" s="146"/>
      <c r="AFZ89" s="146"/>
      <c r="AGA89" s="146"/>
      <c r="AGB89" s="146"/>
      <c r="AGC89" s="146"/>
      <c r="AGD89" s="146"/>
      <c r="AGE89" s="146"/>
      <c r="AGF89" s="146"/>
      <c r="AGG89" s="146"/>
      <c r="AGH89" s="146"/>
      <c r="AGI89" s="146"/>
      <c r="AGJ89" s="146"/>
      <c r="AGK89" s="146"/>
      <c r="AGL89" s="146"/>
      <c r="AGM89" s="146"/>
      <c r="AGN89" s="146"/>
      <c r="AGO89" s="146"/>
      <c r="AGP89" s="146"/>
      <c r="AGQ89" s="146"/>
      <c r="AGR89" s="146"/>
      <c r="AGS89" s="146"/>
      <c r="AGT89" s="146"/>
      <c r="AGU89" s="146"/>
      <c r="AGV89" s="146"/>
      <c r="AGW89" s="146"/>
      <c r="AGX89" s="146"/>
      <c r="AGY89" s="146"/>
      <c r="AGZ89" s="146"/>
      <c r="AHA89" s="146"/>
      <c r="AHB89" s="146"/>
      <c r="AHC89" s="146"/>
      <c r="AHD89" s="146"/>
      <c r="AHE89" s="146"/>
      <c r="AHF89" s="146"/>
      <c r="AHG89" s="146"/>
      <c r="AHH89" s="146"/>
      <c r="AHI89" s="146"/>
      <c r="AHJ89" s="146"/>
      <c r="AHK89" s="146"/>
      <c r="AHL89" s="146"/>
      <c r="AHM89" s="146"/>
      <c r="AHN89" s="146"/>
      <c r="AHO89" s="146"/>
      <c r="AHP89" s="146"/>
      <c r="AHQ89" s="146"/>
      <c r="AHR89" s="146"/>
      <c r="AHS89" s="146"/>
      <c r="AHT89" s="146"/>
      <c r="AHU89" s="146"/>
      <c r="AHV89" s="146"/>
      <c r="AHW89" s="146"/>
      <c r="AHX89" s="146"/>
      <c r="AHY89" s="146"/>
      <c r="AHZ89" s="146"/>
      <c r="AIA89" s="146"/>
      <c r="AIB89" s="146"/>
      <c r="AIC89" s="146"/>
      <c r="AID89" s="146"/>
      <c r="AIE89" s="146"/>
      <c r="AIF89" s="146"/>
      <c r="AIG89" s="146"/>
      <c r="AIH89" s="146"/>
      <c r="AII89" s="146"/>
      <c r="AIJ89" s="146"/>
      <c r="AIK89" s="146"/>
      <c r="AIL89" s="146"/>
      <c r="AIM89" s="146"/>
      <c r="AIN89" s="146"/>
      <c r="AIO89" s="146"/>
      <c r="AIP89" s="146"/>
      <c r="AIQ89" s="146"/>
      <c r="AIR89" s="146"/>
      <c r="AIS89" s="146"/>
      <c r="AIT89" s="146"/>
      <c r="AIU89" s="146"/>
      <c r="AIV89" s="146"/>
      <c r="AIW89" s="146"/>
      <c r="AIX89" s="146"/>
      <c r="AIY89" s="146"/>
      <c r="AIZ89" s="146"/>
      <c r="AJA89" s="146"/>
      <c r="AJB89" s="146"/>
      <c r="AJC89" s="146"/>
      <c r="AJD89" s="146"/>
      <c r="AJE89" s="146"/>
      <c r="AJF89" s="146"/>
      <c r="AJG89" s="146"/>
      <c r="AJH89" s="146"/>
      <c r="AJI89" s="146"/>
      <c r="AJJ89" s="146"/>
      <c r="AJK89" s="146"/>
      <c r="AJL89" s="146"/>
      <c r="AJM89" s="146"/>
      <c r="AJN89" s="146"/>
      <c r="AJO89" s="146"/>
      <c r="AJP89" s="146"/>
      <c r="AJQ89" s="146"/>
      <c r="AJR89" s="146"/>
      <c r="AJS89" s="146"/>
      <c r="AJT89" s="146"/>
      <c r="AJU89" s="146"/>
      <c r="AJV89" s="146"/>
      <c r="AJW89" s="146"/>
      <c r="AJX89" s="146"/>
      <c r="AJY89" s="146"/>
      <c r="AJZ89" s="146"/>
      <c r="AKA89" s="146"/>
      <c r="AKB89" s="146"/>
      <c r="AKC89" s="146"/>
      <c r="AKD89" s="146"/>
      <c r="AKE89" s="146"/>
      <c r="AKF89" s="146"/>
      <c r="AKG89" s="146"/>
      <c r="AKH89" s="146"/>
      <c r="AKI89" s="146"/>
      <c r="AKJ89" s="146"/>
      <c r="AKK89" s="146"/>
      <c r="AKL89" s="146"/>
      <c r="AKM89" s="146"/>
      <c r="AKN89" s="146"/>
      <c r="AKO89" s="146"/>
      <c r="AKP89" s="146"/>
      <c r="AKQ89" s="146"/>
      <c r="AKR89" s="146"/>
      <c r="AKS89" s="146"/>
      <c r="AKT89" s="146"/>
      <c r="AKU89" s="146"/>
      <c r="AKV89" s="146"/>
      <c r="AKW89" s="146"/>
      <c r="AKX89" s="146"/>
      <c r="AKY89" s="146"/>
      <c r="AKZ89" s="146"/>
      <c r="ALA89" s="146"/>
      <c r="ALB89" s="146"/>
      <c r="ALC89" s="146"/>
      <c r="ALD89" s="146"/>
      <c r="ALE89" s="146"/>
      <c r="ALF89" s="146"/>
      <c r="ALG89" s="146"/>
      <c r="ALH89" s="146"/>
      <c r="ALI89" s="146"/>
      <c r="ALJ89" s="146"/>
      <c r="ALK89" s="146"/>
      <c r="ALL89" s="146"/>
      <c r="ALM89" s="146"/>
      <c r="ALN89" s="146"/>
      <c r="ALO89" s="146"/>
      <c r="ALP89" s="146"/>
      <c r="ALQ89" s="146"/>
      <c r="ALR89" s="146"/>
      <c r="ALS89" s="146"/>
      <c r="ALT89" s="146"/>
      <c r="ALU89" s="146"/>
      <c r="ALV89" s="146"/>
      <c r="ALW89" s="146"/>
      <c r="ALX89" s="146"/>
      <c r="ALY89" s="146"/>
      <c r="ALZ89" s="146"/>
      <c r="AMA89" s="146"/>
      <c r="AMB89" s="146"/>
      <c r="AMC89" s="146"/>
      <c r="AMD89" s="146"/>
      <c r="AME89" s="146"/>
      <c r="AMF89" s="146"/>
      <c r="AMG89" s="146"/>
      <c r="AMH89" s="146"/>
      <c r="AMI89" s="146"/>
      <c r="AMJ89" s="146"/>
      <c r="AMK89" s="146"/>
      <c r="AML89" s="146"/>
      <c r="AMM89" s="146"/>
      <c r="AMN89" s="146"/>
      <c r="AMO89" s="146"/>
      <c r="AMP89" s="146"/>
      <c r="AMQ89" s="146"/>
      <c r="AMR89" s="146"/>
      <c r="AMS89" s="146"/>
      <c r="AMT89" s="146"/>
      <c r="AMU89" s="146"/>
      <c r="AMV89" s="146"/>
      <c r="AMW89" s="146"/>
      <c r="AMX89" s="146"/>
      <c r="AMY89" s="146"/>
      <c r="AMZ89" s="146"/>
      <c r="ANA89" s="146"/>
      <c r="ANB89" s="146"/>
      <c r="ANC89" s="146"/>
      <c r="AND89" s="146"/>
      <c r="ANE89" s="146"/>
      <c r="ANF89" s="146"/>
      <c r="ANG89" s="146"/>
      <c r="ANH89" s="146"/>
      <c r="ANI89" s="146"/>
      <c r="ANJ89" s="146"/>
      <c r="ANK89" s="146"/>
      <c r="ANL89" s="146"/>
      <c r="ANM89" s="146"/>
      <c r="ANN89" s="146"/>
      <c r="ANO89" s="146"/>
      <c r="ANP89" s="146"/>
      <c r="ANQ89" s="146"/>
      <c r="ANR89" s="146"/>
      <c r="ANS89" s="146"/>
      <c r="ANT89" s="146"/>
      <c r="ANU89" s="146"/>
      <c r="ANV89" s="146"/>
      <c r="ANW89" s="146"/>
      <c r="ANX89" s="146"/>
      <c r="ANY89" s="146"/>
      <c r="ANZ89" s="146"/>
      <c r="AOA89" s="146"/>
      <c r="AOB89" s="146"/>
      <c r="AOC89" s="146"/>
      <c r="AOD89" s="146"/>
      <c r="AOE89" s="146"/>
      <c r="AOF89" s="146"/>
      <c r="AOG89" s="146"/>
      <c r="AOH89" s="146"/>
      <c r="AOI89" s="146"/>
      <c r="AOJ89" s="146"/>
      <c r="AOK89" s="146"/>
      <c r="AOL89" s="146"/>
      <c r="AOM89" s="146"/>
      <c r="AON89" s="146"/>
      <c r="AOO89" s="146"/>
      <c r="AOP89" s="146"/>
      <c r="AOQ89" s="146"/>
      <c r="AOR89" s="146"/>
      <c r="AOS89" s="146"/>
      <c r="AOT89" s="146"/>
      <c r="AOU89" s="146"/>
      <c r="AOV89" s="146"/>
      <c r="AOW89" s="146"/>
      <c r="AOX89" s="146"/>
      <c r="AOY89" s="146"/>
      <c r="AOZ89" s="146"/>
      <c r="APA89" s="146"/>
      <c r="APB89" s="146"/>
      <c r="APC89" s="146"/>
      <c r="APD89" s="146"/>
      <c r="APE89" s="146"/>
      <c r="APF89" s="146"/>
      <c r="APG89" s="146"/>
      <c r="APH89" s="146"/>
      <c r="API89" s="146"/>
      <c r="APJ89" s="146"/>
      <c r="APK89" s="146"/>
      <c r="APL89" s="146"/>
      <c r="APM89" s="146"/>
      <c r="APN89" s="146"/>
      <c r="APO89" s="146"/>
      <c r="APP89" s="146"/>
      <c r="APQ89" s="146"/>
      <c r="APR89" s="146"/>
      <c r="APS89" s="146"/>
      <c r="APT89" s="146"/>
      <c r="APU89" s="146"/>
      <c r="APV89" s="146"/>
      <c r="APW89" s="146"/>
      <c r="APX89" s="146"/>
      <c r="APY89" s="146"/>
      <c r="APZ89" s="146"/>
      <c r="AQA89" s="146"/>
      <c r="AQB89" s="146"/>
      <c r="AQC89" s="146"/>
      <c r="AQD89" s="146"/>
      <c r="AQE89" s="146"/>
      <c r="AQF89" s="146"/>
      <c r="AQG89" s="146"/>
      <c r="AQH89" s="146"/>
      <c r="AQI89" s="146"/>
      <c r="AQJ89" s="146"/>
      <c r="AQK89" s="146"/>
      <c r="AQL89" s="146"/>
      <c r="AQM89" s="146"/>
      <c r="AQN89" s="146"/>
      <c r="AQO89" s="146"/>
      <c r="AQP89" s="146"/>
      <c r="AQQ89" s="146"/>
      <c r="AQR89" s="146"/>
      <c r="AQS89" s="146"/>
      <c r="AQT89" s="146"/>
      <c r="AQU89" s="146"/>
      <c r="AQV89" s="146"/>
      <c r="AQW89" s="146"/>
      <c r="AQX89" s="146"/>
      <c r="AQY89" s="146"/>
      <c r="AQZ89" s="146"/>
      <c r="ARA89" s="146"/>
      <c r="ARB89" s="146"/>
      <c r="ARC89" s="146"/>
      <c r="ARD89" s="146"/>
      <c r="ARE89" s="146"/>
      <c r="ARF89" s="146"/>
      <c r="ARG89" s="146"/>
      <c r="ARH89" s="146"/>
      <c r="ARI89" s="146"/>
      <c r="ARJ89" s="146"/>
      <c r="ARK89" s="146"/>
      <c r="ARL89" s="146"/>
      <c r="ARM89" s="146"/>
      <c r="ARN89" s="146"/>
      <c r="ARO89" s="146"/>
      <c r="ARP89" s="146"/>
      <c r="ARQ89" s="146"/>
      <c r="ARR89" s="146"/>
      <c r="ARS89" s="146"/>
      <c r="ART89" s="146"/>
      <c r="ARU89" s="146"/>
      <c r="ARV89" s="146"/>
      <c r="ARW89" s="146"/>
      <c r="ARX89" s="146"/>
      <c r="ARY89" s="146"/>
      <c r="ARZ89" s="146"/>
      <c r="ASA89" s="146"/>
      <c r="ASB89" s="146"/>
      <c r="ASC89" s="146"/>
      <c r="ASD89" s="146"/>
      <c r="ASE89" s="146"/>
      <c r="ASF89" s="146"/>
      <c r="ASG89" s="146"/>
      <c r="ASH89" s="146"/>
      <c r="ASI89" s="146"/>
      <c r="ASJ89" s="146"/>
      <c r="ASK89" s="146"/>
      <c r="ASL89" s="146"/>
      <c r="ASM89" s="146"/>
      <c r="ASN89" s="146"/>
      <c r="ASO89" s="146"/>
      <c r="ASP89" s="146"/>
      <c r="ASQ89" s="146"/>
      <c r="ASR89" s="146"/>
      <c r="ASS89" s="146"/>
      <c r="AST89" s="146"/>
      <c r="ASU89" s="146"/>
      <c r="ASV89" s="146"/>
      <c r="ASW89" s="146"/>
      <c r="ASX89" s="146"/>
      <c r="ASY89" s="146"/>
      <c r="ASZ89" s="146"/>
      <c r="ATA89" s="146"/>
      <c r="ATB89" s="146"/>
      <c r="ATC89" s="146"/>
      <c r="ATD89" s="146"/>
      <c r="ATE89" s="146"/>
      <c r="ATF89" s="146"/>
      <c r="ATG89" s="146"/>
      <c r="ATH89" s="146"/>
      <c r="ATI89" s="146"/>
      <c r="ATJ89" s="146"/>
      <c r="ATK89" s="146"/>
      <c r="ATL89" s="146"/>
      <c r="ATM89" s="146"/>
      <c r="ATN89" s="146"/>
      <c r="ATO89" s="146"/>
      <c r="ATP89" s="146"/>
      <c r="ATQ89" s="146"/>
      <c r="ATR89" s="146"/>
      <c r="ATS89" s="146"/>
      <c r="ATT89" s="146"/>
      <c r="ATU89" s="146"/>
      <c r="ATV89" s="146"/>
      <c r="ATW89" s="146"/>
      <c r="ATX89" s="146"/>
      <c r="ATY89" s="146"/>
      <c r="ATZ89" s="146"/>
      <c r="AUA89" s="146"/>
      <c r="AUB89" s="146"/>
      <c r="AUC89" s="146"/>
      <c r="AUD89" s="146"/>
      <c r="AUE89" s="146"/>
      <c r="AUF89" s="146"/>
      <c r="AUG89" s="146"/>
      <c r="AUH89" s="146"/>
      <c r="AUI89" s="146"/>
      <c r="AUJ89" s="146"/>
      <c r="AUK89" s="146"/>
      <c r="AUL89" s="146"/>
      <c r="AUM89" s="146"/>
      <c r="AUN89" s="146"/>
      <c r="AUO89" s="146"/>
      <c r="AUP89" s="146"/>
      <c r="AUQ89" s="146"/>
      <c r="AUR89" s="146"/>
      <c r="AUS89" s="146"/>
      <c r="AUT89" s="146"/>
      <c r="AUU89" s="146"/>
      <c r="AUV89" s="146"/>
      <c r="AUW89" s="146"/>
      <c r="AUX89" s="146"/>
      <c r="AUY89" s="146"/>
      <c r="AUZ89" s="146"/>
      <c r="AVA89" s="146"/>
      <c r="AVB89" s="146"/>
      <c r="AVC89" s="146"/>
      <c r="AVD89" s="146"/>
      <c r="AVE89" s="146"/>
      <c r="AVF89" s="146"/>
      <c r="AVG89" s="146"/>
      <c r="AVH89" s="146"/>
      <c r="AVI89" s="146"/>
      <c r="AVJ89" s="146"/>
      <c r="AVK89" s="146"/>
      <c r="AVL89" s="146"/>
      <c r="AVM89" s="146"/>
      <c r="AVN89" s="146"/>
      <c r="AVO89" s="146"/>
      <c r="AVP89" s="146"/>
      <c r="AVQ89" s="146"/>
      <c r="AVR89" s="146"/>
      <c r="AVS89" s="146"/>
      <c r="AVT89" s="146"/>
      <c r="AVU89" s="146"/>
      <c r="AVV89" s="146"/>
      <c r="AVW89" s="146"/>
      <c r="AVX89" s="146"/>
      <c r="AVY89" s="146"/>
      <c r="AVZ89" s="146"/>
      <c r="AWA89" s="146"/>
      <c r="AWB89" s="146"/>
      <c r="AWC89" s="146"/>
      <c r="AWD89" s="146"/>
      <c r="AWE89" s="146"/>
      <c r="AWF89" s="146"/>
      <c r="AWG89" s="146"/>
      <c r="AWH89" s="146"/>
      <c r="AWI89" s="146"/>
      <c r="AWJ89" s="146"/>
      <c r="AWK89" s="146"/>
      <c r="AWL89" s="146"/>
      <c r="AWM89" s="146"/>
      <c r="AWN89" s="146"/>
      <c r="AWO89" s="146"/>
      <c r="AWP89" s="146"/>
      <c r="AWQ89" s="146"/>
      <c r="AWR89" s="146"/>
      <c r="AWS89" s="146"/>
      <c r="AWT89" s="146"/>
      <c r="AWU89" s="146"/>
      <c r="AWV89" s="146"/>
      <c r="AWW89" s="146"/>
      <c r="AWX89" s="146"/>
      <c r="AWY89" s="146"/>
      <c r="AWZ89" s="146"/>
      <c r="AXA89" s="146"/>
      <c r="AXB89" s="146"/>
      <c r="AXC89" s="146"/>
      <c r="AXD89" s="146"/>
      <c r="AXE89" s="146"/>
      <c r="AXF89" s="146"/>
      <c r="AXG89" s="146"/>
      <c r="AXH89" s="146"/>
      <c r="AXI89" s="146"/>
      <c r="AXJ89" s="146"/>
      <c r="AXK89" s="146"/>
      <c r="AXL89" s="146"/>
      <c r="AXM89" s="146"/>
      <c r="AXN89" s="146"/>
      <c r="AXO89" s="146"/>
      <c r="AXP89" s="146"/>
      <c r="AXQ89" s="146"/>
      <c r="AXR89" s="146"/>
      <c r="AXS89" s="146"/>
      <c r="AXT89" s="146"/>
      <c r="AXU89" s="146"/>
      <c r="AXV89" s="146"/>
      <c r="AXW89" s="146"/>
      <c r="AXX89" s="146"/>
      <c r="AXY89" s="146"/>
      <c r="AXZ89" s="146"/>
      <c r="AYA89" s="146"/>
      <c r="AYB89" s="146"/>
      <c r="AYC89" s="146"/>
      <c r="AYD89" s="146"/>
      <c r="AYE89" s="146"/>
      <c r="AYF89" s="146"/>
      <c r="AYG89" s="146"/>
      <c r="AYH89" s="146"/>
      <c r="AYI89" s="146"/>
      <c r="AYJ89" s="146"/>
      <c r="AYK89" s="146"/>
      <c r="AYL89" s="146"/>
      <c r="AYM89" s="146"/>
      <c r="AYN89" s="146"/>
      <c r="AYO89" s="146"/>
      <c r="AYP89" s="146"/>
      <c r="AYQ89" s="146"/>
      <c r="AYR89" s="146"/>
      <c r="AYS89" s="146"/>
      <c r="AYT89" s="146"/>
      <c r="AYU89" s="146"/>
      <c r="AYV89" s="146"/>
      <c r="AYW89" s="146"/>
      <c r="AYX89" s="146"/>
      <c r="AYY89" s="146"/>
      <c r="AYZ89" s="146"/>
      <c r="AZA89" s="146"/>
      <c r="AZB89" s="146"/>
      <c r="AZC89" s="146"/>
      <c r="AZD89" s="146"/>
      <c r="AZE89" s="146"/>
      <c r="AZF89" s="146"/>
      <c r="AZG89" s="146"/>
      <c r="AZH89" s="146"/>
      <c r="AZI89" s="146"/>
      <c r="AZJ89" s="146"/>
      <c r="AZK89" s="146"/>
      <c r="AZL89" s="146"/>
      <c r="AZM89" s="146"/>
      <c r="AZN89" s="146"/>
      <c r="AZO89" s="146"/>
      <c r="AZP89" s="146"/>
      <c r="AZQ89" s="146"/>
      <c r="AZR89" s="146"/>
      <c r="AZS89" s="146"/>
      <c r="AZT89" s="146"/>
      <c r="AZU89" s="146"/>
      <c r="AZV89" s="146"/>
      <c r="AZW89" s="146"/>
      <c r="AZX89" s="146"/>
      <c r="AZY89" s="146"/>
      <c r="AZZ89" s="146"/>
      <c r="BAA89" s="146"/>
      <c r="BAB89" s="146"/>
      <c r="BAC89" s="146"/>
      <c r="BAD89" s="146"/>
      <c r="BAE89" s="146"/>
      <c r="BAF89" s="146"/>
      <c r="BAG89" s="146"/>
      <c r="BAH89" s="146"/>
      <c r="BAI89" s="146"/>
      <c r="BAJ89" s="146"/>
      <c r="BAK89" s="146"/>
      <c r="BAL89" s="146"/>
      <c r="BAM89" s="146"/>
      <c r="BAN89" s="146"/>
      <c r="BAO89" s="146"/>
      <c r="BAP89" s="146"/>
      <c r="BAQ89" s="146"/>
      <c r="BAR89" s="146"/>
      <c r="BAS89" s="146"/>
      <c r="BAT89" s="146"/>
      <c r="BAU89" s="146"/>
      <c r="BAV89" s="146"/>
      <c r="BAW89" s="146"/>
      <c r="BAX89" s="146"/>
      <c r="BAY89" s="146"/>
      <c r="BAZ89" s="146"/>
      <c r="BBA89" s="146"/>
      <c r="BBB89" s="146"/>
      <c r="BBC89" s="146"/>
      <c r="BBD89" s="146"/>
      <c r="BBE89" s="146"/>
      <c r="BBF89" s="146"/>
      <c r="BBG89" s="146"/>
      <c r="BBH89" s="146"/>
      <c r="BBI89" s="146"/>
      <c r="BBJ89" s="146"/>
      <c r="BBK89" s="146"/>
      <c r="BBL89" s="146"/>
      <c r="BBM89" s="146"/>
      <c r="BBN89" s="146"/>
      <c r="BBO89" s="146"/>
      <c r="BBP89" s="146"/>
      <c r="BBQ89" s="146"/>
      <c r="BBR89" s="146"/>
      <c r="BBS89" s="146"/>
      <c r="BBT89" s="146"/>
      <c r="BBU89" s="146"/>
      <c r="BBV89" s="146"/>
      <c r="BBW89" s="146"/>
      <c r="BBX89" s="146"/>
      <c r="BBY89" s="146"/>
      <c r="BBZ89" s="146"/>
      <c r="BCA89" s="146"/>
      <c r="BCB89" s="146"/>
      <c r="BCC89" s="146"/>
      <c r="BCD89" s="146"/>
      <c r="BCE89" s="146"/>
      <c r="BCF89" s="146"/>
      <c r="BCG89" s="146"/>
      <c r="BCH89" s="146"/>
      <c r="BCI89" s="146"/>
      <c r="BCJ89" s="146"/>
      <c r="BCK89" s="146"/>
      <c r="BCL89" s="146"/>
      <c r="BCM89" s="146"/>
      <c r="BCN89" s="146"/>
      <c r="BCO89" s="146"/>
      <c r="BCP89" s="146"/>
      <c r="BCQ89" s="146"/>
      <c r="BCR89" s="146"/>
      <c r="BCS89" s="146"/>
      <c r="BCT89" s="146"/>
      <c r="BCU89" s="146"/>
      <c r="BCV89" s="146"/>
      <c r="BCW89" s="146"/>
      <c r="BCX89" s="146"/>
      <c r="BCY89" s="146"/>
      <c r="BCZ89" s="146"/>
      <c r="BDA89" s="146"/>
      <c r="BDB89" s="146"/>
      <c r="BDC89" s="146"/>
      <c r="BDD89" s="146"/>
      <c r="BDE89" s="146"/>
      <c r="BDF89" s="146"/>
      <c r="BDG89" s="146"/>
      <c r="BDH89" s="146"/>
      <c r="BDI89" s="146"/>
      <c r="BDJ89" s="146"/>
      <c r="BDK89" s="146"/>
      <c r="BDL89" s="146"/>
      <c r="BDM89" s="146"/>
      <c r="BDN89" s="146"/>
      <c r="BDO89" s="146"/>
      <c r="BDP89" s="146"/>
      <c r="BDQ89" s="146"/>
      <c r="BDR89" s="146"/>
      <c r="BDS89" s="146"/>
      <c r="BDT89" s="146"/>
      <c r="BDU89" s="146"/>
      <c r="BDV89" s="146"/>
      <c r="BDW89" s="146"/>
      <c r="BDX89" s="146"/>
      <c r="BDY89" s="146"/>
      <c r="BDZ89" s="146"/>
      <c r="BEA89" s="146"/>
      <c r="BEB89" s="146"/>
      <c r="BEC89" s="146"/>
      <c r="BED89" s="146"/>
      <c r="BEE89" s="146"/>
      <c r="BEF89" s="146"/>
      <c r="BEG89" s="146"/>
      <c r="BEH89" s="146"/>
      <c r="BEI89" s="146"/>
      <c r="BEJ89" s="146"/>
      <c r="BEK89" s="146"/>
      <c r="BEL89" s="146"/>
      <c r="BEM89" s="146"/>
      <c r="BEN89" s="146"/>
      <c r="BEO89" s="146"/>
      <c r="BEP89" s="146"/>
      <c r="BEQ89" s="146"/>
      <c r="BER89" s="146"/>
      <c r="BES89" s="146"/>
      <c r="BET89" s="146"/>
      <c r="BEU89" s="146"/>
      <c r="BEV89" s="146"/>
      <c r="BEW89" s="146"/>
      <c r="BEX89" s="146"/>
      <c r="BEY89" s="146"/>
      <c r="BEZ89" s="146"/>
      <c r="BFA89" s="146"/>
      <c r="BFB89" s="146"/>
      <c r="BFC89" s="146"/>
      <c r="BFD89" s="146"/>
      <c r="BFE89" s="146"/>
      <c r="BFF89" s="146"/>
      <c r="BFG89" s="146"/>
      <c r="BFH89" s="146"/>
      <c r="BFI89" s="146"/>
      <c r="BFJ89" s="146"/>
      <c r="BFK89" s="146"/>
      <c r="BFL89" s="146"/>
      <c r="BFM89" s="146"/>
      <c r="BFN89" s="146"/>
      <c r="BFO89" s="146"/>
      <c r="BFP89" s="146"/>
      <c r="BFQ89" s="146"/>
      <c r="BFR89" s="146"/>
      <c r="BFS89" s="146"/>
      <c r="BFT89" s="146"/>
      <c r="BFU89" s="146"/>
      <c r="BFV89" s="146"/>
      <c r="BFW89" s="146"/>
      <c r="BFX89" s="146"/>
      <c r="BFY89" s="146"/>
      <c r="BFZ89" s="146"/>
      <c r="BGA89" s="146"/>
      <c r="BGB89" s="146"/>
      <c r="BGC89" s="146"/>
      <c r="BGD89" s="146"/>
      <c r="BGE89" s="146"/>
      <c r="BGF89" s="146"/>
      <c r="BGG89" s="146"/>
      <c r="BGH89" s="146"/>
      <c r="BGI89" s="146"/>
      <c r="BGJ89" s="146"/>
      <c r="BGK89" s="146"/>
      <c r="BGL89" s="146"/>
      <c r="BGM89" s="146"/>
      <c r="BGN89" s="146"/>
      <c r="BGO89" s="146"/>
      <c r="BGP89" s="146"/>
      <c r="BGQ89" s="146"/>
      <c r="BGR89" s="146"/>
      <c r="BGS89" s="146"/>
      <c r="BGT89" s="146"/>
      <c r="BGU89" s="146"/>
      <c r="BGV89" s="146"/>
      <c r="BGW89" s="146"/>
      <c r="BGX89" s="146"/>
      <c r="BGY89" s="146"/>
      <c r="BGZ89" s="146"/>
      <c r="BHA89" s="146"/>
      <c r="BHB89" s="146"/>
      <c r="BHC89" s="146"/>
      <c r="BHD89" s="146"/>
      <c r="BHE89" s="146"/>
      <c r="BHF89" s="146"/>
      <c r="BHG89" s="146"/>
      <c r="BHH89" s="146"/>
      <c r="BHI89" s="146"/>
      <c r="BHJ89" s="146"/>
      <c r="BHK89" s="146"/>
      <c r="BHL89" s="146"/>
      <c r="BHM89" s="146"/>
      <c r="BHN89" s="146"/>
      <c r="BHO89" s="146"/>
      <c r="BHP89" s="146"/>
      <c r="BHQ89" s="146"/>
      <c r="BHR89" s="146"/>
      <c r="BHS89" s="146"/>
      <c r="BHT89" s="146"/>
      <c r="BHU89" s="146"/>
      <c r="BHV89" s="146"/>
      <c r="BHW89" s="146"/>
      <c r="BHX89" s="146"/>
      <c r="BHY89" s="146"/>
      <c r="BHZ89" s="146"/>
      <c r="BIA89" s="146"/>
      <c r="BIB89" s="146"/>
      <c r="BIC89" s="146"/>
      <c r="BID89" s="146"/>
      <c r="BIE89" s="146"/>
      <c r="BIF89" s="146"/>
      <c r="BIG89" s="146"/>
      <c r="BIH89" s="146"/>
      <c r="BII89" s="146"/>
      <c r="BIJ89" s="146"/>
      <c r="BIK89" s="146"/>
      <c r="BIL89" s="146"/>
      <c r="BIM89" s="146"/>
      <c r="BIN89" s="146"/>
      <c r="BIO89" s="146"/>
      <c r="BIP89" s="146"/>
      <c r="BIQ89" s="146"/>
      <c r="BIR89" s="146"/>
      <c r="BIS89" s="146"/>
      <c r="BIT89" s="146"/>
      <c r="BIU89" s="146"/>
      <c r="BIV89" s="146"/>
      <c r="BIW89" s="146"/>
      <c r="BIX89" s="146"/>
      <c r="BIY89" s="146"/>
      <c r="BIZ89" s="146"/>
      <c r="BJA89" s="146"/>
      <c r="BJB89" s="146"/>
      <c r="BJC89" s="146"/>
      <c r="BJD89" s="146"/>
      <c r="BJE89" s="146"/>
      <c r="BJF89" s="146"/>
      <c r="BJG89" s="146"/>
      <c r="BJH89" s="146"/>
      <c r="BJI89" s="146"/>
      <c r="BJJ89" s="146"/>
      <c r="BJK89" s="146"/>
      <c r="BJL89" s="146"/>
      <c r="BJM89" s="146"/>
      <c r="BJN89" s="146"/>
      <c r="BJO89" s="146"/>
      <c r="BJP89" s="146"/>
      <c r="BJQ89" s="146"/>
      <c r="BJR89" s="146"/>
      <c r="BJS89" s="146"/>
      <c r="BJT89" s="146"/>
      <c r="BJU89" s="146"/>
      <c r="BJV89" s="146"/>
      <c r="BJW89" s="146"/>
      <c r="BJX89" s="146"/>
      <c r="BJY89" s="146"/>
      <c r="BJZ89" s="146"/>
      <c r="BKA89" s="146"/>
      <c r="BKB89" s="146"/>
      <c r="BKC89" s="146"/>
      <c r="BKD89" s="146"/>
      <c r="BKE89" s="146"/>
      <c r="BKF89" s="146"/>
      <c r="BKG89" s="146"/>
      <c r="BKH89" s="146"/>
      <c r="BKI89" s="146"/>
      <c r="BKJ89" s="146"/>
      <c r="BKK89" s="146"/>
      <c r="BKL89" s="146"/>
      <c r="BKM89" s="146"/>
      <c r="BKN89" s="146"/>
      <c r="BKO89" s="146"/>
      <c r="BKP89" s="146"/>
      <c r="BKQ89" s="146"/>
      <c r="BKR89" s="146"/>
      <c r="BKS89" s="146"/>
      <c r="BKT89" s="146"/>
      <c r="BKU89" s="146"/>
      <c r="BKV89" s="146"/>
      <c r="BKW89" s="146"/>
      <c r="BKX89" s="146"/>
      <c r="BKY89" s="146"/>
      <c r="BKZ89" s="146"/>
      <c r="BLA89" s="146"/>
      <c r="BLB89" s="146"/>
      <c r="BLC89" s="146"/>
      <c r="BLD89" s="146"/>
      <c r="BLE89" s="146"/>
      <c r="BLF89" s="146"/>
      <c r="BLG89" s="146"/>
      <c r="BLH89" s="146"/>
      <c r="BLI89" s="146"/>
      <c r="BLJ89" s="146"/>
      <c r="BLK89" s="146"/>
      <c r="BLL89" s="146"/>
      <c r="BLM89" s="146"/>
      <c r="BLN89" s="146"/>
      <c r="BLO89" s="146"/>
      <c r="BLP89" s="146"/>
      <c r="BLQ89" s="146"/>
      <c r="BLR89" s="146"/>
      <c r="BLS89" s="146"/>
      <c r="BLT89" s="146"/>
      <c r="BLU89" s="146"/>
      <c r="BLV89" s="146"/>
      <c r="BLW89" s="146"/>
      <c r="BLX89" s="146"/>
      <c r="BLY89" s="146"/>
      <c r="BLZ89" s="146"/>
      <c r="BMA89" s="146"/>
      <c r="BMB89" s="146"/>
      <c r="BMC89" s="146"/>
      <c r="BMD89" s="146"/>
      <c r="BME89" s="146"/>
      <c r="BMF89" s="146"/>
      <c r="BMG89" s="146"/>
      <c r="BMH89" s="146"/>
      <c r="BMI89" s="146"/>
      <c r="BMJ89" s="146"/>
      <c r="BMK89" s="146"/>
      <c r="BML89" s="146"/>
      <c r="BMM89" s="146"/>
      <c r="BMN89" s="146"/>
      <c r="BMO89" s="146"/>
      <c r="BMP89" s="146"/>
      <c r="BMQ89" s="146"/>
      <c r="BMR89" s="146"/>
      <c r="BMS89" s="146"/>
      <c r="BMT89" s="146"/>
      <c r="BMU89" s="146"/>
      <c r="BMV89" s="146"/>
      <c r="BMW89" s="146"/>
      <c r="BMX89" s="146"/>
      <c r="BMY89" s="146"/>
      <c r="BMZ89" s="146"/>
      <c r="BNA89" s="146"/>
      <c r="BNB89" s="146"/>
      <c r="BNC89" s="146"/>
      <c r="BND89" s="146"/>
      <c r="BNE89" s="146"/>
      <c r="BNF89" s="146"/>
      <c r="BNG89" s="146"/>
      <c r="BNH89" s="146"/>
      <c r="BNI89" s="146"/>
      <c r="BNJ89" s="146"/>
      <c r="BNK89" s="146"/>
      <c r="BNL89" s="146"/>
      <c r="BNM89" s="146"/>
      <c r="BNN89" s="146"/>
      <c r="BNO89" s="146"/>
      <c r="BNP89" s="146"/>
      <c r="BNQ89" s="146"/>
      <c r="BNR89" s="146"/>
      <c r="BNS89" s="146"/>
      <c r="BNT89" s="146"/>
      <c r="BNU89" s="146"/>
      <c r="BNV89" s="146"/>
      <c r="BNW89" s="146"/>
      <c r="BNX89" s="146"/>
      <c r="BNY89" s="146"/>
      <c r="BNZ89" s="146"/>
      <c r="BOA89" s="146"/>
      <c r="BOB89" s="146"/>
      <c r="BOC89" s="146"/>
      <c r="BOD89" s="146"/>
      <c r="BOE89" s="146"/>
      <c r="BOF89" s="146"/>
      <c r="BOG89" s="146"/>
      <c r="BOH89" s="146"/>
      <c r="BOI89" s="146"/>
      <c r="BOJ89" s="146"/>
      <c r="BOK89" s="146"/>
      <c r="BOL89" s="146"/>
      <c r="BOM89" s="146"/>
      <c r="BON89" s="146"/>
      <c r="BOO89" s="146"/>
      <c r="BOP89" s="146"/>
      <c r="BOQ89" s="146"/>
      <c r="BOR89" s="146"/>
      <c r="BOS89" s="146"/>
      <c r="BOT89" s="146"/>
      <c r="BOU89" s="146"/>
      <c r="BOV89" s="146"/>
      <c r="BOW89" s="146"/>
      <c r="BOX89" s="146"/>
      <c r="BOY89" s="146"/>
      <c r="BOZ89" s="146"/>
      <c r="BPA89" s="146"/>
      <c r="BPB89" s="146"/>
      <c r="BPC89" s="146"/>
      <c r="BPD89" s="146"/>
      <c r="BPE89" s="146"/>
      <c r="BPF89" s="146"/>
      <c r="BPG89" s="146"/>
      <c r="BPH89" s="146"/>
      <c r="BPI89" s="146"/>
      <c r="BPJ89" s="146"/>
      <c r="BPK89" s="146"/>
      <c r="BPL89" s="146"/>
      <c r="BPM89" s="146"/>
      <c r="BPN89" s="146"/>
      <c r="BPO89" s="146"/>
      <c r="BPP89" s="146"/>
      <c r="BPQ89" s="146"/>
      <c r="BPR89" s="146"/>
      <c r="BPS89" s="146"/>
      <c r="BPT89" s="146"/>
      <c r="BPU89" s="146"/>
      <c r="BPV89" s="146"/>
      <c r="BPW89" s="146"/>
      <c r="BPX89" s="146"/>
      <c r="BPY89" s="146"/>
      <c r="BPZ89" s="146"/>
      <c r="BQA89" s="146"/>
      <c r="BQB89" s="146"/>
      <c r="BQC89" s="146"/>
      <c r="BQD89" s="146"/>
      <c r="BQE89" s="146"/>
      <c r="BQF89" s="146"/>
      <c r="BQG89" s="146"/>
      <c r="BQH89" s="146"/>
      <c r="BQI89" s="146"/>
      <c r="BQJ89" s="146"/>
      <c r="BQK89" s="146"/>
      <c r="BQL89" s="146"/>
      <c r="BQM89" s="146"/>
      <c r="BQN89" s="146"/>
      <c r="BQO89" s="146"/>
      <c r="BQP89" s="146"/>
      <c r="BQQ89" s="146"/>
      <c r="BQR89" s="146"/>
      <c r="BQS89" s="146"/>
      <c r="BQT89" s="146"/>
      <c r="BQU89" s="146"/>
      <c r="BQV89" s="146"/>
      <c r="BQW89" s="146"/>
      <c r="BQX89" s="146"/>
      <c r="BQY89" s="146"/>
      <c r="BQZ89" s="146"/>
      <c r="BRA89" s="146"/>
      <c r="BRB89" s="146"/>
      <c r="BRC89" s="146"/>
      <c r="BRD89" s="146"/>
      <c r="BRE89" s="146"/>
      <c r="BRF89" s="146"/>
      <c r="BRG89" s="146"/>
      <c r="BRH89" s="146"/>
      <c r="BRI89" s="146"/>
      <c r="BRJ89" s="146"/>
      <c r="BRK89" s="146"/>
      <c r="BRL89" s="146"/>
      <c r="BRM89" s="146"/>
      <c r="BRN89" s="146"/>
      <c r="BRO89" s="146"/>
      <c r="BRP89" s="146"/>
      <c r="BRQ89" s="146"/>
      <c r="BRR89" s="146"/>
      <c r="BRS89" s="146"/>
      <c r="BRT89" s="146"/>
      <c r="BRU89" s="146"/>
      <c r="BRV89" s="146"/>
      <c r="BRW89" s="146"/>
      <c r="BRX89" s="146"/>
      <c r="BRY89" s="146"/>
      <c r="BRZ89" s="146"/>
      <c r="BSA89" s="146"/>
      <c r="BSB89" s="146"/>
      <c r="BSC89" s="146"/>
      <c r="BSD89" s="146"/>
      <c r="BSE89" s="146"/>
      <c r="BSF89" s="146"/>
      <c r="BSG89" s="146"/>
      <c r="BSH89" s="146"/>
      <c r="BSI89" s="146"/>
      <c r="BSJ89" s="146"/>
      <c r="BSK89" s="146"/>
      <c r="BSL89" s="146"/>
      <c r="BSM89" s="146"/>
      <c r="BSN89" s="146"/>
      <c r="BSO89" s="146"/>
      <c r="BSP89" s="146"/>
      <c r="BSQ89" s="146"/>
      <c r="BSR89" s="146"/>
      <c r="BSS89" s="146"/>
      <c r="BST89" s="146"/>
      <c r="BSU89" s="146"/>
      <c r="BSV89" s="146"/>
      <c r="BSW89" s="146"/>
      <c r="BSX89" s="146"/>
      <c r="BSY89" s="146"/>
      <c r="BSZ89" s="146"/>
      <c r="BTA89" s="146"/>
      <c r="BTB89" s="146"/>
      <c r="BTC89" s="146"/>
      <c r="BTD89" s="146"/>
      <c r="BTE89" s="146"/>
      <c r="BTF89" s="146"/>
      <c r="BTG89" s="146"/>
      <c r="BTH89" s="146"/>
      <c r="BTI89" s="146"/>
      <c r="BTJ89" s="146"/>
      <c r="BTK89" s="146"/>
      <c r="BTL89" s="146"/>
      <c r="BTM89" s="146"/>
      <c r="BTN89" s="146"/>
      <c r="BTO89" s="146"/>
      <c r="BTP89" s="146"/>
      <c r="BTQ89" s="146"/>
      <c r="BTR89" s="146"/>
      <c r="BTS89" s="146"/>
      <c r="BTT89" s="146"/>
      <c r="BTU89" s="146"/>
      <c r="BTV89" s="146"/>
      <c r="BTW89" s="146"/>
      <c r="BTX89" s="146"/>
      <c r="BTY89" s="146"/>
      <c r="BTZ89" s="146"/>
      <c r="BUA89" s="146"/>
      <c r="BUB89" s="146"/>
      <c r="BUC89" s="146"/>
      <c r="BUD89" s="146"/>
      <c r="BUE89" s="146"/>
      <c r="BUF89" s="146"/>
      <c r="BUG89" s="146"/>
      <c r="BUH89" s="146"/>
      <c r="BUI89" s="146"/>
      <c r="BUJ89" s="146"/>
      <c r="BUK89" s="146"/>
      <c r="BUL89" s="146"/>
      <c r="BUM89" s="146"/>
      <c r="BUN89" s="146"/>
      <c r="BUO89" s="146"/>
      <c r="BUP89" s="146"/>
      <c r="BUQ89" s="146"/>
      <c r="BUR89" s="146"/>
      <c r="BUS89" s="146"/>
      <c r="BUT89" s="146"/>
      <c r="BUU89" s="146"/>
      <c r="BUV89" s="146"/>
      <c r="BUW89" s="146"/>
      <c r="BUX89" s="146"/>
      <c r="BUY89" s="146"/>
      <c r="BUZ89" s="146"/>
      <c r="BVA89" s="146"/>
      <c r="BVB89" s="146"/>
      <c r="BVC89" s="146"/>
      <c r="BVD89" s="146"/>
      <c r="BVE89" s="146"/>
      <c r="BVF89" s="146"/>
      <c r="BVG89" s="146"/>
      <c r="BVH89" s="146"/>
      <c r="BVI89" s="146"/>
      <c r="BVJ89" s="146"/>
      <c r="BVK89" s="146"/>
      <c r="BVL89" s="146"/>
      <c r="BVM89" s="146"/>
      <c r="BVN89" s="146"/>
      <c r="BVO89" s="146"/>
      <c r="BVP89" s="146"/>
      <c r="BVQ89" s="146"/>
      <c r="BVR89" s="146"/>
      <c r="BVS89" s="146"/>
      <c r="BVT89" s="146"/>
      <c r="BVU89" s="146"/>
      <c r="BVV89" s="146"/>
      <c r="BVW89" s="146"/>
      <c r="BVX89" s="146"/>
      <c r="BVY89" s="146"/>
      <c r="BVZ89" s="146"/>
      <c r="BWA89" s="146"/>
      <c r="BWB89" s="146"/>
      <c r="BWC89" s="146"/>
      <c r="BWD89" s="146"/>
      <c r="BWE89" s="146"/>
      <c r="BWF89" s="146"/>
      <c r="BWG89" s="146"/>
      <c r="BWH89" s="146"/>
      <c r="BWI89" s="146"/>
      <c r="BWJ89" s="146"/>
      <c r="BWK89" s="146"/>
      <c r="BWL89" s="146"/>
      <c r="BWM89" s="146"/>
      <c r="BWN89" s="146"/>
      <c r="BWO89" s="146"/>
      <c r="BWP89" s="146"/>
      <c r="BWQ89" s="146"/>
      <c r="BWR89" s="146"/>
      <c r="BWS89" s="146"/>
      <c r="BWT89" s="146"/>
      <c r="BWU89" s="146"/>
      <c r="BWV89" s="146"/>
      <c r="BWW89" s="146"/>
      <c r="BWX89" s="146"/>
      <c r="BWY89" s="146"/>
      <c r="BWZ89" s="146"/>
      <c r="BXA89" s="146"/>
      <c r="BXB89" s="146"/>
      <c r="BXC89" s="146"/>
      <c r="BXD89" s="146"/>
      <c r="BXE89" s="146"/>
      <c r="BXF89" s="146"/>
      <c r="BXG89" s="146"/>
      <c r="BXH89" s="146"/>
      <c r="BXI89" s="146"/>
      <c r="BXJ89" s="146"/>
      <c r="BXK89" s="146"/>
      <c r="BXL89" s="146"/>
      <c r="BXM89" s="146"/>
      <c r="BXN89" s="146"/>
      <c r="BXO89" s="146"/>
      <c r="BXP89" s="146"/>
      <c r="BXQ89" s="146"/>
      <c r="BXR89" s="146"/>
      <c r="BXS89" s="146"/>
      <c r="BXT89" s="146"/>
      <c r="BXU89" s="146"/>
      <c r="BXV89" s="146"/>
      <c r="BXW89" s="146"/>
      <c r="BXX89" s="146"/>
      <c r="BXY89" s="146"/>
      <c r="BXZ89" s="146"/>
      <c r="BYA89" s="146"/>
      <c r="BYB89" s="146"/>
      <c r="BYC89" s="146"/>
      <c r="BYD89" s="146"/>
      <c r="BYE89" s="146"/>
      <c r="BYF89" s="146"/>
      <c r="BYG89" s="146"/>
      <c r="BYH89" s="146"/>
      <c r="BYI89" s="146"/>
      <c r="BYJ89" s="146"/>
      <c r="BYK89" s="146"/>
      <c r="BYL89" s="146"/>
      <c r="BYM89" s="146"/>
      <c r="BYN89" s="146"/>
      <c r="BYO89" s="146"/>
      <c r="BYP89" s="146"/>
      <c r="BYQ89" s="146"/>
      <c r="BYR89" s="146"/>
      <c r="BYS89" s="146"/>
      <c r="BYT89" s="146"/>
      <c r="BYU89" s="146"/>
      <c r="BYV89" s="146"/>
      <c r="BYW89" s="146"/>
      <c r="BYX89" s="146"/>
      <c r="BYY89" s="146"/>
      <c r="BYZ89" s="146"/>
      <c r="BZA89" s="146"/>
      <c r="BZB89" s="146"/>
      <c r="BZC89" s="146"/>
      <c r="BZD89" s="146"/>
      <c r="BZE89" s="146"/>
      <c r="BZF89" s="146"/>
      <c r="BZG89" s="146"/>
      <c r="BZH89" s="146"/>
      <c r="BZI89" s="146"/>
      <c r="BZJ89" s="146"/>
      <c r="BZK89" s="146"/>
      <c r="BZL89" s="146"/>
      <c r="BZM89" s="146"/>
      <c r="BZN89" s="146"/>
      <c r="BZO89" s="146"/>
      <c r="BZP89" s="146"/>
      <c r="BZQ89" s="146"/>
      <c r="BZR89" s="146"/>
      <c r="BZS89" s="146"/>
      <c r="BZT89" s="146"/>
      <c r="BZU89" s="146"/>
      <c r="BZV89" s="146"/>
      <c r="BZW89" s="146"/>
      <c r="BZX89" s="146"/>
      <c r="BZY89" s="146"/>
      <c r="BZZ89" s="146"/>
      <c r="CAA89" s="146"/>
      <c r="CAB89" s="146"/>
      <c r="CAC89" s="146"/>
      <c r="CAD89" s="146"/>
      <c r="CAE89" s="146"/>
      <c r="CAF89" s="146"/>
      <c r="CAG89" s="146"/>
      <c r="CAH89" s="146"/>
      <c r="CAI89" s="146"/>
      <c r="CAJ89" s="146"/>
      <c r="CAK89" s="146"/>
      <c r="CAL89" s="146"/>
      <c r="CAM89" s="146"/>
      <c r="CAN89" s="146"/>
      <c r="CAO89" s="146"/>
      <c r="CAP89" s="146"/>
      <c r="CAQ89" s="146"/>
      <c r="CAR89" s="146"/>
      <c r="CAS89" s="146"/>
      <c r="CAT89" s="146"/>
      <c r="CAU89" s="146"/>
      <c r="CAV89" s="146"/>
      <c r="CAW89" s="146"/>
      <c r="CAX89" s="146"/>
      <c r="CAY89" s="146"/>
      <c r="CAZ89" s="146"/>
      <c r="CBA89" s="146"/>
      <c r="CBB89" s="146"/>
      <c r="CBC89" s="146"/>
      <c r="CBD89" s="146"/>
      <c r="CBE89" s="146"/>
      <c r="CBF89" s="146"/>
      <c r="CBG89" s="146"/>
      <c r="CBH89" s="146"/>
      <c r="CBI89" s="146"/>
      <c r="CBJ89" s="146"/>
      <c r="CBK89" s="146"/>
      <c r="CBL89" s="146"/>
      <c r="CBM89" s="146"/>
      <c r="CBN89" s="146"/>
      <c r="CBO89" s="146"/>
      <c r="CBP89" s="146"/>
      <c r="CBQ89" s="146"/>
      <c r="CBR89" s="146"/>
      <c r="CBS89" s="146"/>
      <c r="CBT89" s="146"/>
      <c r="CBU89" s="146"/>
      <c r="CBV89" s="146"/>
      <c r="CBW89" s="146"/>
      <c r="CBX89" s="146"/>
      <c r="CBY89" s="146"/>
      <c r="CBZ89" s="146"/>
      <c r="CCA89" s="146"/>
      <c r="CCB89" s="146"/>
      <c r="CCC89" s="146"/>
      <c r="CCD89" s="146"/>
      <c r="CCE89" s="146"/>
      <c r="CCF89" s="146"/>
      <c r="CCG89" s="146"/>
      <c r="CCH89" s="146"/>
      <c r="CCI89" s="146"/>
      <c r="CCJ89" s="146"/>
      <c r="CCK89" s="146"/>
      <c r="CCL89" s="146"/>
      <c r="CCM89" s="146"/>
      <c r="CCN89" s="146"/>
      <c r="CCO89" s="146"/>
      <c r="CCP89" s="146"/>
      <c r="CCQ89" s="146"/>
      <c r="CCR89" s="146"/>
      <c r="CCS89" s="146"/>
      <c r="CCT89" s="146"/>
      <c r="CCU89" s="146"/>
      <c r="CCV89" s="146"/>
      <c r="CCW89" s="146"/>
      <c r="CCX89" s="146"/>
      <c r="CCY89" s="146"/>
      <c r="CCZ89" s="146"/>
      <c r="CDA89" s="146"/>
      <c r="CDB89" s="146"/>
      <c r="CDC89" s="146"/>
      <c r="CDD89" s="146"/>
      <c r="CDE89" s="146"/>
      <c r="CDF89" s="146"/>
      <c r="CDG89" s="146"/>
      <c r="CDH89" s="146"/>
      <c r="CDI89" s="146"/>
      <c r="CDJ89" s="146"/>
      <c r="CDK89" s="146"/>
      <c r="CDL89" s="146"/>
      <c r="CDM89" s="146"/>
      <c r="CDN89" s="146"/>
      <c r="CDO89" s="146"/>
      <c r="CDP89" s="146"/>
      <c r="CDQ89" s="146"/>
      <c r="CDR89" s="146"/>
      <c r="CDS89" s="146"/>
      <c r="CDT89" s="146"/>
      <c r="CDU89" s="146"/>
      <c r="CDV89" s="146"/>
      <c r="CDW89" s="146"/>
      <c r="CDX89" s="146"/>
      <c r="CDY89" s="146"/>
      <c r="CDZ89" s="146"/>
      <c r="CEA89" s="146"/>
      <c r="CEB89" s="146"/>
      <c r="CEC89" s="146"/>
      <c r="CED89" s="146"/>
      <c r="CEE89" s="146"/>
      <c r="CEF89" s="146"/>
      <c r="CEG89" s="146"/>
      <c r="CEH89" s="146"/>
      <c r="CEI89" s="146"/>
      <c r="CEJ89" s="146"/>
      <c r="CEK89" s="146"/>
      <c r="CEL89" s="146"/>
      <c r="CEM89" s="146"/>
      <c r="CEN89" s="146"/>
      <c r="CEO89" s="146"/>
      <c r="CEP89" s="146"/>
      <c r="CEQ89" s="146"/>
      <c r="CER89" s="146"/>
      <c r="CES89" s="146"/>
      <c r="CET89" s="146"/>
      <c r="CEU89" s="146"/>
      <c r="CEV89" s="146"/>
      <c r="CEW89" s="146"/>
      <c r="CEX89" s="146"/>
      <c r="CEY89" s="146"/>
      <c r="CEZ89" s="146"/>
      <c r="CFA89" s="146"/>
      <c r="CFB89" s="146"/>
      <c r="CFC89" s="146"/>
      <c r="CFD89" s="146"/>
      <c r="CFE89" s="146"/>
      <c r="CFF89" s="146"/>
      <c r="CFG89" s="146"/>
      <c r="CFH89" s="146"/>
      <c r="CFI89" s="146"/>
      <c r="CFJ89" s="146"/>
      <c r="CFK89" s="146"/>
      <c r="CFL89" s="146"/>
      <c r="CFM89" s="146"/>
      <c r="CFN89" s="146"/>
      <c r="CFO89" s="146"/>
      <c r="CFP89" s="146"/>
      <c r="CFQ89" s="146"/>
      <c r="CFR89" s="146"/>
      <c r="CFS89" s="146"/>
      <c r="CFT89" s="146"/>
      <c r="CFU89" s="146"/>
      <c r="CFV89" s="146"/>
      <c r="CFW89" s="146"/>
      <c r="CFX89" s="146"/>
      <c r="CFY89" s="146"/>
      <c r="CFZ89" s="146"/>
      <c r="CGA89" s="146"/>
      <c r="CGB89" s="146"/>
      <c r="CGC89" s="146"/>
      <c r="CGD89" s="146"/>
      <c r="CGE89" s="146"/>
      <c r="CGF89" s="146"/>
      <c r="CGG89" s="146"/>
      <c r="CGH89" s="146"/>
      <c r="CGI89" s="146"/>
      <c r="CGJ89" s="146"/>
      <c r="CGK89" s="146"/>
      <c r="CGL89" s="146"/>
      <c r="CGM89" s="146"/>
      <c r="CGN89" s="146"/>
      <c r="CGO89" s="146"/>
      <c r="CGP89" s="146"/>
      <c r="CGQ89" s="146"/>
      <c r="CGR89" s="146"/>
      <c r="CGS89" s="146"/>
      <c r="CGT89" s="146"/>
      <c r="CGU89" s="146"/>
      <c r="CGV89" s="146"/>
      <c r="CGW89" s="146"/>
      <c r="CGX89" s="146"/>
      <c r="CGY89" s="146"/>
      <c r="CGZ89" s="146"/>
      <c r="CHA89" s="146"/>
      <c r="CHB89" s="146"/>
      <c r="CHC89" s="146"/>
      <c r="CHD89" s="146"/>
      <c r="CHE89" s="146"/>
      <c r="CHF89" s="146"/>
      <c r="CHG89" s="146"/>
      <c r="CHH89" s="146"/>
      <c r="CHI89" s="146"/>
      <c r="CHJ89" s="146"/>
      <c r="CHK89" s="146"/>
      <c r="CHL89" s="146"/>
      <c r="CHM89" s="146"/>
      <c r="CHN89" s="146"/>
      <c r="CHO89" s="146"/>
      <c r="CHP89" s="146"/>
      <c r="CHQ89" s="146"/>
      <c r="CHR89" s="146"/>
      <c r="CHS89" s="146"/>
      <c r="CHT89" s="146"/>
      <c r="CHU89" s="146"/>
      <c r="CHV89" s="146"/>
      <c r="CHW89" s="146"/>
      <c r="CHX89" s="146"/>
      <c r="CHY89" s="146"/>
      <c r="CHZ89" s="146"/>
      <c r="CIA89" s="146"/>
      <c r="CIB89" s="146"/>
      <c r="CIC89" s="146"/>
      <c r="CID89" s="146"/>
      <c r="CIE89" s="146"/>
      <c r="CIF89" s="146"/>
      <c r="CIG89" s="146"/>
      <c r="CIH89" s="146"/>
      <c r="CII89" s="146"/>
      <c r="CIJ89" s="146"/>
      <c r="CIK89" s="146"/>
      <c r="CIL89" s="146"/>
      <c r="CIM89" s="146"/>
      <c r="CIN89" s="146"/>
      <c r="CIO89" s="146"/>
      <c r="CIP89" s="146"/>
      <c r="CIQ89" s="146"/>
      <c r="CIR89" s="146"/>
      <c r="CIS89" s="146"/>
      <c r="CIT89" s="146"/>
      <c r="CIU89" s="146"/>
      <c r="CIV89" s="146"/>
      <c r="CIW89" s="146"/>
      <c r="CIX89" s="146"/>
      <c r="CIY89" s="146"/>
      <c r="CIZ89" s="146"/>
      <c r="CJA89" s="146"/>
      <c r="CJB89" s="146"/>
      <c r="CJC89" s="146"/>
      <c r="CJD89" s="146"/>
      <c r="CJE89" s="146"/>
      <c r="CJF89" s="146"/>
      <c r="CJG89" s="146"/>
      <c r="CJH89" s="146"/>
      <c r="CJI89" s="146"/>
      <c r="CJJ89" s="146"/>
      <c r="CJK89" s="146"/>
      <c r="CJL89" s="146"/>
      <c r="CJM89" s="146"/>
      <c r="CJN89" s="146"/>
      <c r="CJO89" s="146"/>
      <c r="CJP89" s="146"/>
      <c r="CJQ89" s="146"/>
      <c r="CJR89" s="146"/>
      <c r="CJS89" s="146"/>
      <c r="CJT89" s="146"/>
      <c r="CJU89" s="146"/>
      <c r="CJV89" s="146"/>
      <c r="CJW89" s="146"/>
      <c r="CJX89" s="146"/>
      <c r="CJY89" s="146"/>
      <c r="CJZ89" s="146"/>
      <c r="CKA89" s="146"/>
      <c r="CKB89" s="146"/>
      <c r="CKC89" s="146"/>
      <c r="CKD89" s="146"/>
      <c r="CKE89" s="146"/>
      <c r="CKF89" s="146"/>
      <c r="CKG89" s="146"/>
      <c r="CKH89" s="146"/>
      <c r="CKI89" s="146"/>
      <c r="CKJ89" s="146"/>
      <c r="CKK89" s="146"/>
      <c r="CKL89" s="146"/>
      <c r="CKM89" s="146"/>
      <c r="CKN89" s="146"/>
      <c r="CKO89" s="146"/>
      <c r="CKP89" s="146"/>
      <c r="CKQ89" s="146"/>
      <c r="CKR89" s="146"/>
      <c r="CKS89" s="146"/>
      <c r="CKT89" s="146"/>
      <c r="CKU89" s="146"/>
      <c r="CKV89" s="146"/>
      <c r="CKW89" s="146"/>
      <c r="CKX89" s="146"/>
      <c r="CKY89" s="146"/>
      <c r="CKZ89" s="146"/>
      <c r="CLA89" s="146"/>
      <c r="CLB89" s="146"/>
      <c r="CLC89" s="146"/>
      <c r="CLD89" s="146"/>
      <c r="CLE89" s="146"/>
      <c r="CLF89" s="146"/>
      <c r="CLG89" s="146"/>
      <c r="CLH89" s="146"/>
      <c r="CLI89" s="146"/>
      <c r="CLJ89" s="146"/>
      <c r="CLK89" s="146"/>
      <c r="CLL89" s="146"/>
      <c r="CLM89" s="146"/>
      <c r="CLN89" s="146"/>
      <c r="CLO89" s="146"/>
      <c r="CLP89" s="146"/>
      <c r="CLQ89" s="146"/>
      <c r="CLR89" s="146"/>
      <c r="CLS89" s="146"/>
      <c r="CLT89" s="146"/>
      <c r="CLU89" s="146"/>
      <c r="CLV89" s="146"/>
      <c r="CLW89" s="146"/>
      <c r="CLX89" s="146"/>
      <c r="CLY89" s="146"/>
      <c r="CLZ89" s="146"/>
      <c r="CMA89" s="146"/>
      <c r="CMB89" s="146"/>
      <c r="CMC89" s="146"/>
      <c r="CMD89" s="146"/>
      <c r="CME89" s="146"/>
      <c r="CMF89" s="146"/>
      <c r="CMG89" s="146"/>
      <c r="CMH89" s="146"/>
      <c r="CMI89" s="146"/>
      <c r="CMJ89" s="146"/>
      <c r="CMK89" s="146"/>
      <c r="CML89" s="146"/>
      <c r="CMM89" s="146"/>
      <c r="CMN89" s="146"/>
      <c r="CMO89" s="146"/>
      <c r="CMP89" s="146"/>
      <c r="CMQ89" s="146"/>
      <c r="CMR89" s="146"/>
      <c r="CMS89" s="146"/>
      <c r="CMT89" s="146"/>
      <c r="CMU89" s="146"/>
      <c r="CMV89" s="146"/>
      <c r="CMW89" s="146"/>
      <c r="CMX89" s="146"/>
      <c r="CMY89" s="146"/>
      <c r="CMZ89" s="146"/>
      <c r="CNA89" s="146"/>
      <c r="CNB89" s="146"/>
      <c r="CNC89" s="146"/>
      <c r="CND89" s="146"/>
      <c r="CNE89" s="146"/>
      <c r="CNF89" s="146"/>
      <c r="CNG89" s="146"/>
      <c r="CNH89" s="146"/>
      <c r="CNI89" s="146"/>
      <c r="CNJ89" s="146"/>
      <c r="CNK89" s="146"/>
      <c r="CNL89" s="146"/>
      <c r="CNM89" s="146"/>
      <c r="CNN89" s="146"/>
      <c r="CNO89" s="146"/>
      <c r="CNP89" s="146"/>
      <c r="CNQ89" s="146"/>
      <c r="CNR89" s="146"/>
      <c r="CNS89" s="146"/>
      <c r="CNT89" s="146"/>
      <c r="CNU89" s="146"/>
      <c r="CNV89" s="146"/>
      <c r="CNW89" s="146"/>
      <c r="CNX89" s="146"/>
      <c r="CNY89" s="146"/>
      <c r="CNZ89" s="146"/>
      <c r="COA89" s="146"/>
      <c r="COB89" s="146"/>
      <c r="COC89" s="146"/>
      <c r="COD89" s="146"/>
      <c r="COE89" s="146"/>
      <c r="COF89" s="146"/>
      <c r="COG89" s="146"/>
      <c r="COH89" s="146"/>
      <c r="COI89" s="146"/>
      <c r="COJ89" s="146"/>
      <c r="COK89" s="146"/>
      <c r="COL89" s="146"/>
      <c r="COM89" s="146"/>
      <c r="CON89" s="146"/>
      <c r="COO89" s="146"/>
      <c r="COP89" s="146"/>
      <c r="COQ89" s="146"/>
      <c r="COR89" s="146"/>
      <c r="COS89" s="146"/>
      <c r="COT89" s="146"/>
      <c r="COU89" s="146"/>
      <c r="COV89" s="146"/>
      <c r="COW89" s="146"/>
      <c r="COX89" s="146"/>
      <c r="COY89" s="146"/>
      <c r="COZ89" s="146"/>
      <c r="CPA89" s="146"/>
      <c r="CPB89" s="146"/>
      <c r="CPC89" s="146"/>
      <c r="CPD89" s="146"/>
      <c r="CPE89" s="146"/>
      <c r="CPF89" s="146"/>
      <c r="CPG89" s="146"/>
      <c r="CPH89" s="146"/>
      <c r="CPI89" s="146"/>
      <c r="CPJ89" s="146"/>
      <c r="CPK89" s="146"/>
      <c r="CPL89" s="146"/>
      <c r="CPM89" s="146"/>
      <c r="CPN89" s="146"/>
      <c r="CPO89" s="146"/>
      <c r="CPP89" s="146"/>
      <c r="CPQ89" s="146"/>
      <c r="CPR89" s="146"/>
      <c r="CPS89" s="146"/>
      <c r="CPT89" s="146"/>
      <c r="CPU89" s="146"/>
      <c r="CPV89" s="146"/>
      <c r="CPW89" s="146"/>
      <c r="CPX89" s="146"/>
      <c r="CPY89" s="146"/>
      <c r="CPZ89" s="146"/>
      <c r="CQA89" s="146"/>
      <c r="CQB89" s="146"/>
      <c r="CQC89" s="146"/>
      <c r="CQD89" s="146"/>
      <c r="CQE89" s="146"/>
      <c r="CQF89" s="146"/>
      <c r="CQG89" s="146"/>
      <c r="CQH89" s="146"/>
      <c r="CQI89" s="146"/>
      <c r="CQJ89" s="146"/>
      <c r="CQK89" s="146"/>
      <c r="CQL89" s="146"/>
      <c r="CQM89" s="146"/>
      <c r="CQN89" s="146"/>
      <c r="CQO89" s="146"/>
      <c r="CQP89" s="146"/>
      <c r="CQQ89" s="146"/>
      <c r="CQR89" s="146"/>
      <c r="CQS89" s="146"/>
      <c r="CQT89" s="146"/>
      <c r="CQU89" s="146"/>
      <c r="CQV89" s="146"/>
      <c r="CQW89" s="146"/>
      <c r="CQX89" s="146"/>
      <c r="CQY89" s="146"/>
      <c r="CQZ89" s="146"/>
      <c r="CRA89" s="146"/>
      <c r="CRB89" s="146"/>
      <c r="CRC89" s="146"/>
      <c r="CRD89" s="146"/>
      <c r="CRE89" s="146"/>
      <c r="CRF89" s="146"/>
      <c r="CRG89" s="146"/>
      <c r="CRH89" s="146"/>
      <c r="CRI89" s="146"/>
      <c r="CRJ89" s="146"/>
      <c r="CRK89" s="146"/>
      <c r="CRL89" s="146"/>
      <c r="CRM89" s="146"/>
      <c r="CRN89" s="146"/>
      <c r="CRO89" s="146"/>
      <c r="CRP89" s="146"/>
      <c r="CRQ89" s="146"/>
      <c r="CRR89" s="146"/>
      <c r="CRS89" s="146"/>
      <c r="CRT89" s="146"/>
      <c r="CRU89" s="146"/>
      <c r="CRV89" s="146"/>
      <c r="CRW89" s="146"/>
      <c r="CRX89" s="146"/>
      <c r="CRY89" s="146"/>
      <c r="CRZ89" s="146"/>
      <c r="CSA89" s="146"/>
      <c r="CSB89" s="146"/>
      <c r="CSC89" s="146"/>
      <c r="CSD89" s="146"/>
      <c r="CSE89" s="146"/>
      <c r="CSF89" s="146"/>
      <c r="CSG89" s="146"/>
      <c r="CSH89" s="146"/>
      <c r="CSI89" s="146"/>
      <c r="CSJ89" s="146"/>
      <c r="CSK89" s="146"/>
      <c r="CSL89" s="146"/>
      <c r="CSM89" s="146"/>
      <c r="CSN89" s="146"/>
      <c r="CSO89" s="146"/>
      <c r="CSP89" s="146"/>
      <c r="CSQ89" s="146"/>
      <c r="CSR89" s="146"/>
      <c r="CSS89" s="146"/>
      <c r="CST89" s="146"/>
      <c r="CSU89" s="146"/>
      <c r="CSV89" s="146"/>
      <c r="CSW89" s="146"/>
      <c r="CSX89" s="146"/>
      <c r="CSY89" s="146"/>
      <c r="CSZ89" s="146"/>
      <c r="CTA89" s="146"/>
      <c r="CTB89" s="146"/>
      <c r="CTC89" s="146"/>
      <c r="CTD89" s="146"/>
      <c r="CTE89" s="146"/>
      <c r="CTF89" s="146"/>
      <c r="CTG89" s="146"/>
      <c r="CTH89" s="146"/>
      <c r="CTI89" s="146"/>
      <c r="CTJ89" s="146"/>
      <c r="CTK89" s="146"/>
      <c r="CTL89" s="146"/>
      <c r="CTM89" s="146"/>
      <c r="CTN89" s="146"/>
      <c r="CTO89" s="146"/>
      <c r="CTP89" s="146"/>
      <c r="CTQ89" s="146"/>
      <c r="CTR89" s="146"/>
      <c r="CTS89" s="146"/>
      <c r="CTT89" s="146"/>
      <c r="CTU89" s="146"/>
      <c r="CTV89" s="146"/>
      <c r="CTW89" s="146"/>
      <c r="CTX89" s="146"/>
      <c r="CTY89" s="146"/>
      <c r="CTZ89" s="146"/>
      <c r="CUA89" s="146"/>
      <c r="CUB89" s="146"/>
      <c r="CUC89" s="146"/>
      <c r="CUD89" s="146"/>
      <c r="CUE89" s="146"/>
      <c r="CUF89" s="146"/>
      <c r="CUG89" s="146"/>
      <c r="CUH89" s="146"/>
      <c r="CUI89" s="146"/>
      <c r="CUJ89" s="146"/>
      <c r="CUK89" s="146"/>
      <c r="CUL89" s="146"/>
      <c r="CUM89" s="146"/>
      <c r="CUN89" s="146"/>
      <c r="CUO89" s="146"/>
      <c r="CUP89" s="146"/>
      <c r="CUQ89" s="146"/>
      <c r="CUR89" s="146"/>
      <c r="CUS89" s="146"/>
      <c r="CUT89" s="146"/>
      <c r="CUU89" s="146"/>
      <c r="CUV89" s="146"/>
      <c r="CUW89" s="146"/>
      <c r="CUX89" s="146"/>
      <c r="CUY89" s="146"/>
      <c r="CUZ89" s="146"/>
      <c r="CVA89" s="146"/>
      <c r="CVB89" s="146"/>
      <c r="CVC89" s="146"/>
      <c r="CVD89" s="146"/>
      <c r="CVE89" s="146"/>
      <c r="CVF89" s="146"/>
      <c r="CVG89" s="146"/>
      <c r="CVH89" s="146"/>
      <c r="CVI89" s="146"/>
      <c r="CVJ89" s="146"/>
      <c r="CVK89" s="146"/>
      <c r="CVL89" s="146"/>
      <c r="CVM89" s="146"/>
      <c r="CVN89" s="146"/>
      <c r="CVO89" s="146"/>
      <c r="CVP89" s="146"/>
      <c r="CVQ89" s="146"/>
      <c r="CVR89" s="146"/>
      <c r="CVS89" s="146"/>
      <c r="CVT89" s="146"/>
      <c r="CVU89" s="146"/>
      <c r="CVV89" s="146"/>
      <c r="CVW89" s="146"/>
      <c r="CVX89" s="146"/>
      <c r="CVY89" s="146"/>
      <c r="CVZ89" s="146"/>
      <c r="CWA89" s="146"/>
      <c r="CWB89" s="146"/>
      <c r="CWC89" s="146"/>
      <c r="CWD89" s="146"/>
      <c r="CWE89" s="146"/>
      <c r="CWF89" s="146"/>
      <c r="CWG89" s="146"/>
      <c r="CWH89" s="146"/>
      <c r="CWI89" s="146"/>
      <c r="CWJ89" s="146"/>
      <c r="CWK89" s="146"/>
      <c r="CWL89" s="146"/>
      <c r="CWM89" s="146"/>
      <c r="CWN89" s="146"/>
      <c r="CWO89" s="146"/>
      <c r="CWP89" s="146"/>
      <c r="CWQ89" s="146"/>
      <c r="CWR89" s="146"/>
      <c r="CWS89" s="146"/>
      <c r="CWT89" s="146"/>
      <c r="CWU89" s="146"/>
      <c r="CWV89" s="146"/>
      <c r="CWW89" s="146"/>
      <c r="CWX89" s="146"/>
      <c r="CWY89" s="146"/>
      <c r="CWZ89" s="146"/>
      <c r="CXA89" s="146"/>
      <c r="CXB89" s="146"/>
      <c r="CXC89" s="146"/>
      <c r="CXD89" s="146"/>
      <c r="CXE89" s="146"/>
      <c r="CXF89" s="146"/>
      <c r="CXG89" s="146"/>
      <c r="CXH89" s="146"/>
      <c r="CXI89" s="146"/>
      <c r="CXJ89" s="146"/>
      <c r="CXK89" s="146"/>
      <c r="CXL89" s="146"/>
      <c r="CXM89" s="146"/>
      <c r="CXN89" s="146"/>
      <c r="CXO89" s="146"/>
      <c r="CXP89" s="146"/>
      <c r="CXQ89" s="146"/>
      <c r="CXR89" s="146"/>
      <c r="CXS89" s="146"/>
      <c r="CXT89" s="146"/>
      <c r="CXU89" s="146"/>
      <c r="CXV89" s="146"/>
      <c r="CXW89" s="146"/>
      <c r="CXX89" s="146"/>
      <c r="CXY89" s="146"/>
      <c r="CXZ89" s="146"/>
      <c r="CYA89" s="146"/>
      <c r="CYB89" s="146"/>
      <c r="CYC89" s="146"/>
      <c r="CYD89" s="146"/>
      <c r="CYE89" s="146"/>
      <c r="CYF89" s="146"/>
      <c r="CYG89" s="146"/>
      <c r="CYH89" s="146"/>
      <c r="CYI89" s="146"/>
      <c r="CYJ89" s="146"/>
      <c r="CYK89" s="146"/>
      <c r="CYL89" s="146"/>
      <c r="CYM89" s="146"/>
      <c r="CYN89" s="146"/>
      <c r="CYO89" s="146"/>
      <c r="CYP89" s="146"/>
      <c r="CYQ89" s="146"/>
      <c r="CYR89" s="146"/>
      <c r="CYS89" s="146"/>
      <c r="CYT89" s="146"/>
      <c r="CYU89" s="146"/>
      <c r="CYV89" s="146"/>
      <c r="CYW89" s="146"/>
      <c r="CYX89" s="146"/>
      <c r="CYY89" s="146"/>
      <c r="CYZ89" s="146"/>
      <c r="CZA89" s="146"/>
      <c r="CZB89" s="146"/>
      <c r="CZC89" s="146"/>
      <c r="CZD89" s="146"/>
      <c r="CZE89" s="146"/>
      <c r="CZF89" s="146"/>
      <c r="CZG89" s="146"/>
      <c r="CZH89" s="146"/>
      <c r="CZI89" s="146"/>
      <c r="CZJ89" s="146"/>
      <c r="CZK89" s="146"/>
      <c r="CZL89" s="146"/>
      <c r="CZM89" s="146"/>
      <c r="CZN89" s="146"/>
      <c r="CZO89" s="146"/>
      <c r="CZP89" s="146"/>
      <c r="CZQ89" s="146"/>
      <c r="CZR89" s="146"/>
      <c r="CZS89" s="146"/>
      <c r="CZT89" s="146"/>
      <c r="CZU89" s="146"/>
      <c r="CZV89" s="146"/>
      <c r="CZW89" s="146"/>
      <c r="CZX89" s="146"/>
      <c r="CZY89" s="146"/>
      <c r="CZZ89" s="146"/>
      <c r="DAA89" s="146"/>
      <c r="DAB89" s="146"/>
      <c r="DAC89" s="146"/>
      <c r="DAD89" s="146"/>
      <c r="DAE89" s="146"/>
      <c r="DAF89" s="146"/>
      <c r="DAG89" s="146"/>
      <c r="DAH89" s="146"/>
      <c r="DAI89" s="146"/>
      <c r="DAJ89" s="146"/>
      <c r="DAK89" s="146"/>
      <c r="DAL89" s="146"/>
      <c r="DAM89" s="146"/>
      <c r="DAN89" s="146"/>
      <c r="DAO89" s="146"/>
      <c r="DAP89" s="146"/>
      <c r="DAQ89" s="146"/>
      <c r="DAR89" s="146"/>
      <c r="DAS89" s="146"/>
      <c r="DAT89" s="146"/>
      <c r="DAU89" s="146"/>
      <c r="DAV89" s="146"/>
      <c r="DAW89" s="146"/>
      <c r="DAX89" s="146"/>
      <c r="DAY89" s="146"/>
      <c r="DAZ89" s="146"/>
      <c r="DBA89" s="146"/>
      <c r="DBB89" s="146"/>
      <c r="DBC89" s="146"/>
      <c r="DBD89" s="146"/>
      <c r="DBE89" s="146"/>
      <c r="DBF89" s="146"/>
      <c r="DBG89" s="146"/>
      <c r="DBH89" s="146"/>
      <c r="DBI89" s="146"/>
      <c r="DBJ89" s="146"/>
      <c r="DBK89" s="146"/>
      <c r="DBL89" s="146"/>
      <c r="DBM89" s="146"/>
      <c r="DBN89" s="146"/>
      <c r="DBO89" s="146"/>
      <c r="DBP89" s="146"/>
      <c r="DBQ89" s="146"/>
      <c r="DBR89" s="146"/>
      <c r="DBS89" s="146"/>
      <c r="DBT89" s="146"/>
      <c r="DBU89" s="146"/>
      <c r="DBV89" s="146"/>
      <c r="DBW89" s="146"/>
      <c r="DBX89" s="146"/>
      <c r="DBY89" s="146"/>
      <c r="DBZ89" s="146"/>
      <c r="DCA89" s="146"/>
      <c r="DCB89" s="146"/>
      <c r="DCC89" s="146"/>
      <c r="DCD89" s="146"/>
      <c r="DCE89" s="146"/>
      <c r="DCF89" s="146"/>
      <c r="DCG89" s="146"/>
      <c r="DCH89" s="146"/>
      <c r="DCI89" s="146"/>
      <c r="DCJ89" s="146"/>
      <c r="DCK89" s="146"/>
      <c r="DCL89" s="146"/>
      <c r="DCM89" s="146"/>
      <c r="DCN89" s="146"/>
      <c r="DCO89" s="146"/>
      <c r="DCP89" s="146"/>
      <c r="DCQ89" s="146"/>
      <c r="DCR89" s="146"/>
      <c r="DCS89" s="146"/>
      <c r="DCT89" s="146"/>
      <c r="DCU89" s="146"/>
      <c r="DCV89" s="146"/>
      <c r="DCW89" s="146"/>
      <c r="DCX89" s="146"/>
      <c r="DCY89" s="146"/>
      <c r="DCZ89" s="146"/>
      <c r="DDA89" s="146"/>
      <c r="DDB89" s="146"/>
      <c r="DDC89" s="146"/>
      <c r="DDD89" s="146"/>
      <c r="DDE89" s="146"/>
      <c r="DDF89" s="146"/>
      <c r="DDG89" s="146"/>
      <c r="DDH89" s="146"/>
      <c r="DDI89" s="146"/>
      <c r="DDJ89" s="146"/>
      <c r="DDK89" s="146"/>
      <c r="DDL89" s="146"/>
      <c r="DDM89" s="146"/>
      <c r="DDN89" s="146"/>
      <c r="DDO89" s="146"/>
      <c r="DDP89" s="146"/>
      <c r="DDQ89" s="146"/>
      <c r="DDR89" s="146"/>
      <c r="DDS89" s="146"/>
      <c r="DDT89" s="146"/>
      <c r="DDU89" s="146"/>
      <c r="DDV89" s="146"/>
      <c r="DDW89" s="146"/>
      <c r="DDX89" s="146"/>
      <c r="DDY89" s="146"/>
      <c r="DDZ89" s="146"/>
      <c r="DEA89" s="146"/>
      <c r="DEB89" s="146"/>
      <c r="DEC89" s="146"/>
      <c r="DED89" s="146"/>
      <c r="DEE89" s="146"/>
      <c r="DEF89" s="146"/>
      <c r="DEG89" s="146"/>
      <c r="DEH89" s="146"/>
      <c r="DEI89" s="146"/>
      <c r="DEJ89" s="146"/>
      <c r="DEK89" s="146"/>
      <c r="DEL89" s="146"/>
      <c r="DEM89" s="146"/>
      <c r="DEN89" s="146"/>
      <c r="DEO89" s="146"/>
      <c r="DEP89" s="146"/>
      <c r="DEQ89" s="146"/>
      <c r="DER89" s="146"/>
      <c r="DES89" s="146"/>
      <c r="DET89" s="146"/>
      <c r="DEU89" s="146"/>
      <c r="DEV89" s="146"/>
      <c r="DEW89" s="146"/>
      <c r="DEX89" s="146"/>
      <c r="DEY89" s="146"/>
      <c r="DEZ89" s="146"/>
      <c r="DFA89" s="146"/>
      <c r="DFB89" s="146"/>
      <c r="DFC89" s="146"/>
      <c r="DFD89" s="146"/>
      <c r="DFE89" s="146"/>
      <c r="DFF89" s="146"/>
      <c r="DFG89" s="146"/>
      <c r="DFH89" s="146"/>
      <c r="DFI89" s="146"/>
      <c r="DFJ89" s="146"/>
      <c r="DFK89" s="146"/>
      <c r="DFL89" s="146"/>
      <c r="DFM89" s="146"/>
      <c r="DFN89" s="146"/>
      <c r="DFO89" s="146"/>
      <c r="DFP89" s="146"/>
      <c r="DFQ89" s="146"/>
      <c r="DFR89" s="146"/>
      <c r="DFS89" s="146"/>
      <c r="DFT89" s="146"/>
      <c r="DFU89" s="146"/>
      <c r="DFV89" s="146"/>
      <c r="DFW89" s="146"/>
      <c r="DFX89" s="146"/>
      <c r="DFY89" s="146"/>
      <c r="DFZ89" s="146"/>
      <c r="DGA89" s="146"/>
      <c r="DGB89" s="146"/>
      <c r="DGC89" s="146"/>
      <c r="DGD89" s="146"/>
      <c r="DGE89" s="146"/>
      <c r="DGF89" s="146"/>
      <c r="DGG89" s="146"/>
      <c r="DGH89" s="146"/>
      <c r="DGI89" s="146"/>
      <c r="DGJ89" s="146"/>
      <c r="DGK89" s="146"/>
      <c r="DGL89" s="146"/>
      <c r="DGM89" s="146"/>
      <c r="DGN89" s="146"/>
      <c r="DGO89" s="146"/>
      <c r="DGP89" s="146"/>
      <c r="DGQ89" s="146"/>
      <c r="DGR89" s="146"/>
      <c r="DGS89" s="146"/>
      <c r="DGT89" s="146"/>
      <c r="DGU89" s="146"/>
      <c r="DGV89" s="146"/>
      <c r="DGW89" s="146"/>
      <c r="DGX89" s="146"/>
      <c r="DGY89" s="146"/>
      <c r="DGZ89" s="146"/>
      <c r="DHA89" s="146"/>
      <c r="DHB89" s="146"/>
      <c r="DHC89" s="146"/>
      <c r="DHD89" s="146"/>
      <c r="DHE89" s="146"/>
      <c r="DHF89" s="146"/>
      <c r="DHG89" s="146"/>
      <c r="DHH89" s="146"/>
      <c r="DHI89" s="146"/>
      <c r="DHJ89" s="146"/>
      <c r="DHK89" s="146"/>
      <c r="DHL89" s="146"/>
      <c r="DHM89" s="146"/>
      <c r="DHN89" s="146"/>
      <c r="DHO89" s="146"/>
      <c r="DHP89" s="146"/>
      <c r="DHQ89" s="146"/>
      <c r="DHR89" s="146"/>
      <c r="DHS89" s="146"/>
      <c r="DHT89" s="146"/>
      <c r="DHU89" s="146"/>
      <c r="DHV89" s="146"/>
      <c r="DHW89" s="146"/>
      <c r="DHX89" s="146"/>
      <c r="DHY89" s="146"/>
      <c r="DHZ89" s="146"/>
      <c r="DIA89" s="146"/>
      <c r="DIB89" s="146"/>
      <c r="DIC89" s="146"/>
      <c r="DID89" s="146"/>
      <c r="DIE89" s="146"/>
      <c r="DIF89" s="146"/>
      <c r="DIG89" s="146"/>
      <c r="DIH89" s="146"/>
      <c r="DII89" s="146"/>
      <c r="DIJ89" s="146"/>
      <c r="DIK89" s="146"/>
      <c r="DIL89" s="146"/>
      <c r="DIM89" s="146"/>
      <c r="DIN89" s="146"/>
      <c r="DIO89" s="146"/>
      <c r="DIP89" s="146"/>
      <c r="DIQ89" s="146"/>
      <c r="DIR89" s="146"/>
      <c r="DIS89" s="146"/>
      <c r="DIT89" s="146"/>
      <c r="DIU89" s="146"/>
      <c r="DIV89" s="146"/>
      <c r="DIW89" s="146"/>
      <c r="DIX89" s="146"/>
      <c r="DIY89" s="146"/>
      <c r="DIZ89" s="146"/>
      <c r="DJA89" s="146"/>
      <c r="DJB89" s="146"/>
      <c r="DJC89" s="146"/>
      <c r="DJD89" s="146"/>
      <c r="DJE89" s="146"/>
      <c r="DJF89" s="146"/>
      <c r="DJG89" s="146"/>
      <c r="DJH89" s="146"/>
      <c r="DJI89" s="146"/>
      <c r="DJJ89" s="146"/>
      <c r="DJK89" s="146"/>
      <c r="DJL89" s="146"/>
      <c r="DJM89" s="146"/>
      <c r="DJN89" s="146"/>
      <c r="DJO89" s="146"/>
      <c r="DJP89" s="146"/>
      <c r="DJQ89" s="146"/>
      <c r="DJR89" s="146"/>
      <c r="DJS89" s="146"/>
      <c r="DJT89" s="146"/>
      <c r="DJU89" s="146"/>
      <c r="DJV89" s="146"/>
      <c r="DJW89" s="146"/>
      <c r="DJX89" s="146"/>
      <c r="DJY89" s="146"/>
      <c r="DJZ89" s="146"/>
      <c r="DKA89" s="146"/>
      <c r="DKB89" s="146"/>
      <c r="DKC89" s="146"/>
      <c r="DKD89" s="146"/>
      <c r="DKE89" s="146"/>
      <c r="DKF89" s="146"/>
      <c r="DKG89" s="146"/>
      <c r="DKH89" s="146"/>
      <c r="DKI89" s="146"/>
      <c r="DKJ89" s="146"/>
      <c r="DKK89" s="146"/>
      <c r="DKL89" s="146"/>
      <c r="DKM89" s="146"/>
      <c r="DKN89" s="146"/>
      <c r="DKO89" s="146"/>
      <c r="DKP89" s="146"/>
      <c r="DKQ89" s="146"/>
      <c r="DKR89" s="146"/>
      <c r="DKS89" s="146"/>
      <c r="DKT89" s="146"/>
      <c r="DKU89" s="146"/>
      <c r="DKV89" s="146"/>
      <c r="DKW89" s="146"/>
      <c r="DKX89" s="146"/>
      <c r="DKY89" s="146"/>
      <c r="DKZ89" s="146"/>
      <c r="DLA89" s="146"/>
      <c r="DLB89" s="146"/>
      <c r="DLC89" s="146"/>
      <c r="DLD89" s="146"/>
      <c r="DLE89" s="146"/>
      <c r="DLF89" s="146"/>
      <c r="DLG89" s="146"/>
      <c r="DLH89" s="146"/>
      <c r="DLI89" s="146"/>
      <c r="DLJ89" s="146"/>
      <c r="DLK89" s="146"/>
      <c r="DLL89" s="146"/>
      <c r="DLM89" s="146"/>
      <c r="DLN89" s="146"/>
      <c r="DLO89" s="146"/>
      <c r="DLP89" s="146"/>
      <c r="DLQ89" s="146"/>
      <c r="DLR89" s="146"/>
      <c r="DLS89" s="146"/>
      <c r="DLT89" s="146"/>
      <c r="DLU89" s="146"/>
      <c r="DLV89" s="146"/>
      <c r="DLW89" s="146"/>
      <c r="DLX89" s="146"/>
      <c r="DLY89" s="146"/>
      <c r="DLZ89" s="146"/>
      <c r="DMA89" s="146"/>
      <c r="DMB89" s="146"/>
      <c r="DMC89" s="146"/>
      <c r="DMD89" s="146"/>
      <c r="DME89" s="146"/>
      <c r="DMF89" s="146"/>
      <c r="DMG89" s="146"/>
      <c r="DMH89" s="146"/>
      <c r="DMI89" s="146"/>
      <c r="DMJ89" s="146"/>
      <c r="DMK89" s="146"/>
      <c r="DML89" s="146"/>
      <c r="DMM89" s="146"/>
      <c r="DMN89" s="146"/>
      <c r="DMO89" s="146"/>
      <c r="DMP89" s="146"/>
      <c r="DMQ89" s="146"/>
      <c r="DMR89" s="146"/>
      <c r="DMS89" s="146"/>
      <c r="DMT89" s="146"/>
      <c r="DMU89" s="146"/>
      <c r="DMV89" s="146"/>
      <c r="DMW89" s="146"/>
      <c r="DMX89" s="146"/>
      <c r="DMY89" s="146"/>
      <c r="DMZ89" s="146"/>
      <c r="DNA89" s="146"/>
      <c r="DNB89" s="146"/>
      <c r="DNC89" s="146"/>
      <c r="DND89" s="146"/>
      <c r="DNE89" s="146"/>
      <c r="DNF89" s="146"/>
      <c r="DNG89" s="146"/>
      <c r="DNH89" s="146"/>
      <c r="DNI89" s="146"/>
      <c r="DNJ89" s="146"/>
      <c r="DNK89" s="146"/>
      <c r="DNL89" s="146"/>
      <c r="DNM89" s="146"/>
      <c r="DNN89" s="146"/>
      <c r="DNO89" s="146"/>
      <c r="DNP89" s="146"/>
      <c r="DNQ89" s="146"/>
      <c r="DNR89" s="146"/>
      <c r="DNS89" s="146"/>
      <c r="DNT89" s="146"/>
      <c r="DNU89" s="146"/>
      <c r="DNV89" s="146"/>
      <c r="DNW89" s="146"/>
      <c r="DNX89" s="146"/>
      <c r="DNY89" s="146"/>
      <c r="DNZ89" s="146"/>
      <c r="DOA89" s="146"/>
      <c r="DOB89" s="146"/>
      <c r="DOC89" s="146"/>
      <c r="DOD89" s="146"/>
      <c r="DOE89" s="146"/>
      <c r="DOF89" s="146"/>
      <c r="DOG89" s="146"/>
      <c r="DOH89" s="146"/>
      <c r="DOI89" s="146"/>
      <c r="DOJ89" s="146"/>
      <c r="DOK89" s="146"/>
      <c r="DOL89" s="146"/>
      <c r="DOM89" s="146"/>
      <c r="DON89" s="146"/>
      <c r="DOO89" s="146"/>
      <c r="DOP89" s="146"/>
      <c r="DOQ89" s="146"/>
      <c r="DOR89" s="146"/>
      <c r="DOS89" s="146"/>
      <c r="DOT89" s="146"/>
      <c r="DOU89" s="146"/>
      <c r="DOV89" s="146"/>
      <c r="DOW89" s="146"/>
      <c r="DOX89" s="146"/>
      <c r="DOY89" s="146"/>
      <c r="DOZ89" s="146"/>
      <c r="DPA89" s="146"/>
      <c r="DPB89" s="146"/>
      <c r="DPC89" s="146"/>
      <c r="DPD89" s="146"/>
      <c r="DPE89" s="146"/>
      <c r="DPF89" s="146"/>
      <c r="DPG89" s="146"/>
      <c r="DPH89" s="146"/>
      <c r="DPI89" s="146"/>
      <c r="DPJ89" s="146"/>
      <c r="DPK89" s="146"/>
      <c r="DPL89" s="146"/>
      <c r="DPM89" s="146"/>
      <c r="DPN89" s="146"/>
      <c r="DPO89" s="146"/>
      <c r="DPP89" s="146"/>
      <c r="DPQ89" s="146"/>
      <c r="DPR89" s="146"/>
      <c r="DPS89" s="146"/>
      <c r="DPT89" s="146"/>
      <c r="DPU89" s="146"/>
      <c r="DPV89" s="146"/>
      <c r="DPW89" s="146"/>
      <c r="DPX89" s="146"/>
      <c r="DPY89" s="146"/>
      <c r="DPZ89" s="146"/>
      <c r="DQA89" s="146"/>
      <c r="DQB89" s="146"/>
      <c r="DQC89" s="146"/>
      <c r="DQD89" s="146"/>
      <c r="DQE89" s="146"/>
      <c r="DQF89" s="146"/>
      <c r="DQG89" s="146"/>
      <c r="DQH89" s="146"/>
      <c r="DQI89" s="146"/>
      <c r="DQJ89" s="146"/>
      <c r="DQK89" s="146"/>
      <c r="DQL89" s="146"/>
      <c r="DQM89" s="146"/>
      <c r="DQN89" s="146"/>
      <c r="DQO89" s="146"/>
      <c r="DQP89" s="146"/>
      <c r="DQQ89" s="146"/>
      <c r="DQR89" s="146"/>
      <c r="DQS89" s="146"/>
      <c r="DQT89" s="146"/>
      <c r="DQU89" s="146"/>
      <c r="DQV89" s="146"/>
      <c r="DQW89" s="146"/>
      <c r="DQX89" s="146"/>
      <c r="DQY89" s="146"/>
      <c r="DQZ89" s="146"/>
      <c r="DRA89" s="146"/>
      <c r="DRB89" s="146"/>
      <c r="DRC89" s="146"/>
      <c r="DRD89" s="146"/>
      <c r="DRE89" s="146"/>
      <c r="DRF89" s="146"/>
      <c r="DRG89" s="146"/>
      <c r="DRH89" s="146"/>
      <c r="DRI89" s="146"/>
      <c r="DRJ89" s="146"/>
      <c r="DRK89" s="146"/>
      <c r="DRL89" s="146"/>
      <c r="DRM89" s="146"/>
      <c r="DRN89" s="146"/>
      <c r="DRO89" s="146"/>
      <c r="DRP89" s="146"/>
      <c r="DRQ89" s="146"/>
      <c r="DRR89" s="146"/>
      <c r="DRS89" s="146"/>
      <c r="DRT89" s="146"/>
      <c r="DRU89" s="146"/>
      <c r="DRV89" s="146"/>
      <c r="DRW89" s="146"/>
      <c r="DRX89" s="146"/>
      <c r="DRY89" s="146"/>
      <c r="DRZ89" s="146"/>
      <c r="DSA89" s="146"/>
      <c r="DSB89" s="146"/>
      <c r="DSC89" s="146"/>
      <c r="DSD89" s="146"/>
      <c r="DSE89" s="146"/>
      <c r="DSF89" s="146"/>
      <c r="DSG89" s="146"/>
      <c r="DSH89" s="146"/>
      <c r="DSI89" s="146"/>
      <c r="DSJ89" s="146"/>
      <c r="DSK89" s="146"/>
      <c r="DSL89" s="146"/>
      <c r="DSM89" s="146"/>
      <c r="DSN89" s="146"/>
      <c r="DSO89" s="146"/>
      <c r="DSP89" s="146"/>
      <c r="DSQ89" s="146"/>
      <c r="DSR89" s="146"/>
      <c r="DSS89" s="146"/>
      <c r="DST89" s="146"/>
      <c r="DSU89" s="146"/>
      <c r="DSV89" s="146"/>
      <c r="DSW89" s="146"/>
      <c r="DSX89" s="146"/>
      <c r="DSY89" s="146"/>
      <c r="DSZ89" s="146"/>
      <c r="DTA89" s="146"/>
      <c r="DTB89" s="146"/>
      <c r="DTC89" s="146"/>
      <c r="DTD89" s="146"/>
      <c r="DTE89" s="146"/>
      <c r="DTF89" s="146"/>
      <c r="DTG89" s="146"/>
      <c r="DTH89" s="146"/>
      <c r="DTI89" s="146"/>
      <c r="DTJ89" s="146"/>
      <c r="DTK89" s="146"/>
      <c r="DTL89" s="146"/>
      <c r="DTM89" s="146"/>
      <c r="DTN89" s="146"/>
      <c r="DTO89" s="146"/>
      <c r="DTP89" s="146"/>
      <c r="DTQ89" s="146"/>
      <c r="DTR89" s="146"/>
      <c r="DTS89" s="146"/>
      <c r="DTT89" s="146"/>
      <c r="DTU89" s="146"/>
      <c r="DTV89" s="146"/>
      <c r="DTW89" s="146"/>
      <c r="DTX89" s="146"/>
      <c r="DTY89" s="146"/>
      <c r="DTZ89" s="146"/>
      <c r="DUA89" s="146"/>
      <c r="DUB89" s="146"/>
      <c r="DUC89" s="146"/>
      <c r="DUD89" s="146"/>
      <c r="DUE89" s="146"/>
      <c r="DUF89" s="146"/>
      <c r="DUG89" s="146"/>
      <c r="DUH89" s="146"/>
      <c r="DUI89" s="146"/>
      <c r="DUJ89" s="146"/>
      <c r="DUK89" s="146"/>
      <c r="DUL89" s="146"/>
      <c r="DUM89" s="146"/>
      <c r="DUN89" s="146"/>
      <c r="DUO89" s="146"/>
      <c r="DUP89" s="146"/>
      <c r="DUQ89" s="146"/>
      <c r="DUR89" s="146"/>
      <c r="DUS89" s="146"/>
      <c r="DUT89" s="146"/>
      <c r="DUU89" s="146"/>
      <c r="DUV89" s="146"/>
      <c r="DUW89" s="146"/>
      <c r="DUX89" s="146"/>
      <c r="DUY89" s="146"/>
      <c r="DUZ89" s="146"/>
      <c r="DVA89" s="146"/>
      <c r="DVB89" s="146"/>
      <c r="DVC89" s="146"/>
      <c r="DVD89" s="146"/>
      <c r="DVE89" s="146"/>
      <c r="DVF89" s="146"/>
      <c r="DVG89" s="146"/>
      <c r="DVH89" s="146"/>
      <c r="DVI89" s="146"/>
      <c r="DVJ89" s="146"/>
      <c r="DVK89" s="146"/>
      <c r="DVL89" s="146"/>
      <c r="DVM89" s="146"/>
      <c r="DVN89" s="146"/>
      <c r="DVO89" s="146"/>
      <c r="DVP89" s="146"/>
      <c r="DVQ89" s="146"/>
      <c r="DVR89" s="146"/>
      <c r="DVS89" s="146"/>
      <c r="DVT89" s="146"/>
      <c r="DVU89" s="146"/>
      <c r="DVV89" s="146"/>
      <c r="DVW89" s="146"/>
      <c r="DVX89" s="146"/>
      <c r="DVY89" s="146"/>
      <c r="DVZ89" s="146"/>
      <c r="DWA89" s="146"/>
      <c r="DWB89" s="146"/>
      <c r="DWC89" s="146"/>
      <c r="DWD89" s="146"/>
      <c r="DWE89" s="146"/>
      <c r="DWF89" s="146"/>
      <c r="DWG89" s="146"/>
      <c r="DWH89" s="146"/>
      <c r="DWI89" s="146"/>
      <c r="DWJ89" s="146"/>
      <c r="DWK89" s="146"/>
      <c r="DWL89" s="146"/>
      <c r="DWM89" s="146"/>
      <c r="DWN89" s="146"/>
      <c r="DWO89" s="146"/>
      <c r="DWP89" s="146"/>
      <c r="DWQ89" s="146"/>
      <c r="DWR89" s="146"/>
      <c r="DWS89" s="146"/>
      <c r="DWT89" s="146"/>
      <c r="DWU89" s="146"/>
      <c r="DWV89" s="146"/>
      <c r="DWW89" s="146"/>
      <c r="DWX89" s="146"/>
      <c r="DWY89" s="146"/>
      <c r="DWZ89" s="146"/>
      <c r="DXA89" s="146"/>
      <c r="DXB89" s="146"/>
      <c r="DXC89" s="146"/>
      <c r="DXD89" s="146"/>
      <c r="DXE89" s="146"/>
      <c r="DXF89" s="146"/>
      <c r="DXG89" s="146"/>
      <c r="DXH89" s="146"/>
      <c r="DXI89" s="146"/>
      <c r="DXJ89" s="146"/>
      <c r="DXK89" s="146"/>
      <c r="DXL89" s="146"/>
      <c r="DXM89" s="146"/>
      <c r="DXN89" s="146"/>
      <c r="DXO89" s="146"/>
      <c r="DXP89" s="146"/>
      <c r="DXQ89" s="146"/>
      <c r="DXR89" s="146"/>
      <c r="DXS89" s="146"/>
      <c r="DXT89" s="146"/>
      <c r="DXU89" s="146"/>
      <c r="DXV89" s="146"/>
      <c r="DXW89" s="146"/>
      <c r="DXX89" s="146"/>
      <c r="DXY89" s="146"/>
      <c r="DXZ89" s="146"/>
      <c r="DYA89" s="146"/>
      <c r="DYB89" s="146"/>
      <c r="DYC89" s="146"/>
      <c r="DYD89" s="146"/>
      <c r="DYE89" s="146"/>
      <c r="DYF89" s="146"/>
      <c r="DYG89" s="146"/>
      <c r="DYH89" s="146"/>
      <c r="DYI89" s="146"/>
      <c r="DYJ89" s="146"/>
      <c r="DYK89" s="146"/>
      <c r="DYL89" s="146"/>
      <c r="DYM89" s="146"/>
      <c r="DYN89" s="146"/>
      <c r="DYO89" s="146"/>
      <c r="DYP89" s="146"/>
      <c r="DYQ89" s="146"/>
      <c r="DYR89" s="146"/>
      <c r="DYS89" s="146"/>
      <c r="DYT89" s="146"/>
      <c r="DYU89" s="146"/>
      <c r="DYV89" s="146"/>
      <c r="DYW89" s="146"/>
      <c r="DYX89" s="146"/>
      <c r="DYY89" s="146"/>
      <c r="DYZ89" s="146"/>
      <c r="DZA89" s="146"/>
      <c r="DZB89" s="146"/>
      <c r="DZC89" s="146"/>
      <c r="DZD89" s="146"/>
      <c r="DZE89" s="146"/>
      <c r="DZF89" s="146"/>
      <c r="DZG89" s="146"/>
      <c r="DZH89" s="146"/>
      <c r="DZI89" s="146"/>
      <c r="DZJ89" s="146"/>
      <c r="DZK89" s="146"/>
      <c r="DZL89" s="146"/>
      <c r="DZM89" s="146"/>
      <c r="DZN89" s="146"/>
      <c r="DZO89" s="146"/>
      <c r="DZP89" s="146"/>
      <c r="DZQ89" s="146"/>
      <c r="DZR89" s="146"/>
      <c r="DZS89" s="146"/>
      <c r="DZT89" s="146"/>
      <c r="DZU89" s="146"/>
      <c r="DZV89" s="146"/>
      <c r="DZW89" s="146"/>
      <c r="DZX89" s="146"/>
      <c r="DZY89" s="146"/>
      <c r="DZZ89" s="146"/>
      <c r="EAA89" s="146"/>
      <c r="EAB89" s="146"/>
      <c r="EAC89" s="146"/>
      <c r="EAD89" s="146"/>
      <c r="EAE89" s="146"/>
      <c r="EAF89" s="146"/>
      <c r="EAG89" s="146"/>
      <c r="EAH89" s="146"/>
      <c r="EAI89" s="146"/>
      <c r="EAJ89" s="146"/>
      <c r="EAK89" s="146"/>
      <c r="EAL89" s="146"/>
      <c r="EAM89" s="146"/>
      <c r="EAN89" s="146"/>
      <c r="EAO89" s="146"/>
      <c r="EAP89" s="146"/>
      <c r="EAQ89" s="146"/>
      <c r="EAR89" s="146"/>
      <c r="EAS89" s="146"/>
      <c r="EAT89" s="146"/>
      <c r="EAU89" s="146"/>
      <c r="EAV89" s="146"/>
      <c r="EAW89" s="146"/>
      <c r="EAX89" s="146"/>
      <c r="EAY89" s="146"/>
      <c r="EAZ89" s="146"/>
      <c r="EBA89" s="146"/>
      <c r="EBB89" s="146"/>
      <c r="EBC89" s="146"/>
      <c r="EBD89" s="146"/>
      <c r="EBE89" s="146"/>
      <c r="EBF89" s="146"/>
      <c r="EBG89" s="146"/>
      <c r="EBH89" s="146"/>
      <c r="EBI89" s="146"/>
      <c r="EBJ89" s="146"/>
      <c r="EBK89" s="146"/>
      <c r="EBL89" s="146"/>
      <c r="EBM89" s="146"/>
      <c r="EBN89" s="146"/>
      <c r="EBO89" s="146"/>
      <c r="EBP89" s="146"/>
      <c r="EBQ89" s="146"/>
      <c r="EBR89" s="146"/>
      <c r="EBS89" s="146"/>
      <c r="EBT89" s="146"/>
      <c r="EBU89" s="146"/>
      <c r="EBV89" s="146"/>
      <c r="EBW89" s="146"/>
      <c r="EBX89" s="146"/>
      <c r="EBY89" s="146"/>
      <c r="EBZ89" s="146"/>
      <c r="ECA89" s="146"/>
      <c r="ECB89" s="146"/>
      <c r="ECC89" s="146"/>
      <c r="ECD89" s="146"/>
      <c r="ECE89" s="146"/>
      <c r="ECF89" s="146"/>
      <c r="ECG89" s="146"/>
      <c r="ECH89" s="146"/>
      <c r="ECI89" s="146"/>
      <c r="ECJ89" s="146"/>
      <c r="ECK89" s="146"/>
      <c r="ECL89" s="146"/>
      <c r="ECM89" s="146"/>
      <c r="ECN89" s="146"/>
      <c r="ECO89" s="146"/>
      <c r="ECP89" s="146"/>
      <c r="ECQ89" s="146"/>
      <c r="ECR89" s="146"/>
      <c r="ECS89" s="146"/>
      <c r="ECT89" s="146"/>
      <c r="ECU89" s="146"/>
      <c r="ECV89" s="146"/>
      <c r="ECW89" s="146"/>
      <c r="ECX89" s="146"/>
      <c r="ECY89" s="146"/>
      <c r="ECZ89" s="146"/>
      <c r="EDA89" s="146"/>
      <c r="EDB89" s="146"/>
      <c r="EDC89" s="146"/>
      <c r="EDD89" s="146"/>
      <c r="EDE89" s="146"/>
      <c r="EDF89" s="146"/>
      <c r="EDG89" s="146"/>
      <c r="EDH89" s="146"/>
      <c r="EDI89" s="146"/>
      <c r="EDJ89" s="146"/>
      <c r="EDK89" s="146"/>
      <c r="EDL89" s="146"/>
      <c r="EDM89" s="146"/>
      <c r="EDN89" s="146"/>
      <c r="EDO89" s="146"/>
      <c r="EDP89" s="146"/>
      <c r="EDQ89" s="146"/>
      <c r="EDR89" s="146"/>
      <c r="EDS89" s="146"/>
      <c r="EDT89" s="146"/>
      <c r="EDU89" s="146"/>
      <c r="EDV89" s="146"/>
      <c r="EDW89" s="146"/>
      <c r="EDX89" s="146"/>
      <c r="EDY89" s="146"/>
      <c r="EDZ89" s="146"/>
      <c r="EEA89" s="146"/>
      <c r="EEB89" s="146"/>
      <c r="EEC89" s="146"/>
      <c r="EED89" s="146"/>
      <c r="EEE89" s="146"/>
      <c r="EEF89" s="146"/>
      <c r="EEG89" s="146"/>
      <c r="EEH89" s="146"/>
      <c r="EEI89" s="146"/>
      <c r="EEJ89" s="146"/>
      <c r="EEK89" s="146"/>
      <c r="EEL89" s="146"/>
      <c r="EEM89" s="146"/>
      <c r="EEN89" s="146"/>
      <c r="EEO89" s="146"/>
      <c r="EEP89" s="146"/>
      <c r="EEQ89" s="146"/>
      <c r="EER89" s="146"/>
      <c r="EES89" s="146"/>
      <c r="EET89" s="146"/>
      <c r="EEU89" s="146"/>
      <c r="EEV89" s="146"/>
      <c r="EEW89" s="146"/>
      <c r="EEX89" s="146"/>
      <c r="EEY89" s="146"/>
      <c r="EEZ89" s="146"/>
      <c r="EFA89" s="146"/>
      <c r="EFB89" s="146"/>
      <c r="EFC89" s="146"/>
      <c r="EFD89" s="146"/>
      <c r="EFE89" s="146"/>
      <c r="EFF89" s="146"/>
      <c r="EFG89" s="146"/>
      <c r="EFH89" s="146"/>
      <c r="EFI89" s="146"/>
      <c r="EFJ89" s="146"/>
      <c r="EFK89" s="146"/>
      <c r="EFL89" s="146"/>
      <c r="EFM89" s="146"/>
      <c r="EFN89" s="146"/>
      <c r="EFO89" s="146"/>
      <c r="EFP89" s="146"/>
      <c r="EFQ89" s="146"/>
      <c r="EFR89" s="146"/>
      <c r="EFS89" s="146"/>
      <c r="EFT89" s="146"/>
      <c r="EFU89" s="146"/>
      <c r="EFV89" s="146"/>
      <c r="EFW89" s="146"/>
      <c r="EFX89" s="146"/>
      <c r="EFY89" s="146"/>
      <c r="EFZ89" s="146"/>
      <c r="EGA89" s="146"/>
      <c r="EGB89" s="146"/>
      <c r="EGC89" s="146"/>
      <c r="EGD89" s="146"/>
      <c r="EGE89" s="146"/>
      <c r="EGF89" s="146"/>
      <c r="EGG89" s="146"/>
      <c r="EGH89" s="146"/>
      <c r="EGI89" s="146"/>
      <c r="EGJ89" s="146"/>
      <c r="EGK89" s="146"/>
      <c r="EGL89" s="146"/>
      <c r="EGM89" s="146"/>
      <c r="EGN89" s="146"/>
      <c r="EGO89" s="146"/>
      <c r="EGP89" s="146"/>
      <c r="EGQ89" s="146"/>
      <c r="EGR89" s="146"/>
      <c r="EGS89" s="146"/>
      <c r="EGT89" s="146"/>
      <c r="EGU89" s="146"/>
      <c r="EGV89" s="146"/>
      <c r="EGW89" s="146"/>
      <c r="EGX89" s="146"/>
      <c r="EGY89" s="146"/>
      <c r="EGZ89" s="146"/>
      <c r="EHA89" s="146"/>
      <c r="EHB89" s="146"/>
      <c r="EHC89" s="146"/>
      <c r="EHD89" s="146"/>
      <c r="EHE89" s="146"/>
      <c r="EHF89" s="146"/>
      <c r="EHG89" s="146"/>
      <c r="EHH89" s="146"/>
      <c r="EHI89" s="146"/>
      <c r="EHJ89" s="146"/>
      <c r="EHK89" s="146"/>
      <c r="EHL89" s="146"/>
      <c r="EHM89" s="146"/>
      <c r="EHN89" s="146"/>
      <c r="EHO89" s="146"/>
      <c r="EHP89" s="146"/>
      <c r="EHQ89" s="146"/>
      <c r="EHR89" s="146"/>
      <c r="EHS89" s="146"/>
      <c r="EHT89" s="146"/>
      <c r="EHU89" s="146"/>
      <c r="EHV89" s="146"/>
      <c r="EHW89" s="146"/>
      <c r="EHX89" s="146"/>
      <c r="EHY89" s="146"/>
      <c r="EHZ89" s="146"/>
      <c r="EIA89" s="146"/>
      <c r="EIB89" s="146"/>
      <c r="EIC89" s="146"/>
      <c r="EID89" s="146"/>
      <c r="EIE89" s="146"/>
      <c r="EIF89" s="146"/>
      <c r="EIG89" s="146"/>
      <c r="EIH89" s="146"/>
      <c r="EII89" s="146"/>
      <c r="EIJ89" s="146"/>
      <c r="EIK89" s="146"/>
      <c r="EIL89" s="146"/>
      <c r="EIM89" s="146"/>
      <c r="EIN89" s="146"/>
      <c r="EIO89" s="146"/>
      <c r="EIP89" s="146"/>
      <c r="EIQ89" s="146"/>
      <c r="EIR89" s="146"/>
      <c r="EIS89" s="146"/>
      <c r="EIT89" s="146"/>
      <c r="EIU89" s="146"/>
      <c r="EIV89" s="146"/>
      <c r="EIW89" s="146"/>
      <c r="EIX89" s="146"/>
      <c r="EIY89" s="146"/>
      <c r="EIZ89" s="146"/>
      <c r="EJA89" s="146"/>
      <c r="EJB89" s="146"/>
      <c r="EJC89" s="146"/>
      <c r="EJD89" s="146"/>
      <c r="EJE89" s="146"/>
      <c r="EJF89" s="146"/>
      <c r="EJG89" s="146"/>
      <c r="EJH89" s="146"/>
      <c r="EJI89" s="146"/>
      <c r="EJJ89" s="146"/>
      <c r="EJK89" s="146"/>
      <c r="EJL89" s="146"/>
      <c r="EJM89" s="146"/>
      <c r="EJN89" s="146"/>
      <c r="EJO89" s="146"/>
      <c r="EJP89" s="146"/>
      <c r="EJQ89" s="146"/>
      <c r="EJR89" s="146"/>
      <c r="EJS89" s="146"/>
      <c r="EJT89" s="146"/>
      <c r="EJU89" s="146"/>
      <c r="EJV89" s="146"/>
      <c r="EJW89" s="146"/>
      <c r="EJX89" s="146"/>
      <c r="EJY89" s="146"/>
      <c r="EJZ89" s="146"/>
      <c r="EKA89" s="146"/>
      <c r="EKB89" s="146"/>
      <c r="EKC89" s="146"/>
      <c r="EKD89" s="146"/>
      <c r="EKE89" s="146"/>
      <c r="EKF89" s="146"/>
      <c r="EKG89" s="146"/>
      <c r="EKH89" s="146"/>
      <c r="EKI89" s="146"/>
      <c r="EKJ89" s="146"/>
      <c r="EKK89" s="146"/>
      <c r="EKL89" s="146"/>
      <c r="EKM89" s="146"/>
      <c r="EKN89" s="146"/>
      <c r="EKO89" s="146"/>
      <c r="EKP89" s="146"/>
      <c r="EKQ89" s="146"/>
      <c r="EKR89" s="146"/>
      <c r="EKS89" s="146"/>
      <c r="EKT89" s="146"/>
      <c r="EKU89" s="146"/>
      <c r="EKV89" s="146"/>
      <c r="EKW89" s="146"/>
      <c r="EKX89" s="146"/>
      <c r="EKY89" s="146"/>
      <c r="EKZ89" s="146"/>
      <c r="ELA89" s="146"/>
      <c r="ELB89" s="146"/>
      <c r="ELC89" s="146"/>
      <c r="ELD89" s="146"/>
      <c r="ELE89" s="146"/>
      <c r="ELF89" s="146"/>
      <c r="ELG89" s="146"/>
      <c r="ELH89" s="146"/>
      <c r="ELI89" s="146"/>
      <c r="ELJ89" s="146"/>
      <c r="ELK89" s="146"/>
      <c r="ELL89" s="146"/>
      <c r="ELM89" s="146"/>
      <c r="ELN89" s="146"/>
      <c r="ELO89" s="146"/>
      <c r="ELP89" s="146"/>
      <c r="ELQ89" s="146"/>
      <c r="ELR89" s="146"/>
      <c r="ELS89" s="146"/>
      <c r="ELT89" s="146"/>
      <c r="ELU89" s="146"/>
      <c r="ELV89" s="146"/>
      <c r="ELW89" s="146"/>
      <c r="ELX89" s="146"/>
      <c r="ELY89" s="146"/>
      <c r="ELZ89" s="146"/>
      <c r="EMA89" s="146"/>
      <c r="EMB89" s="146"/>
      <c r="EMC89" s="146"/>
      <c r="EMD89" s="146"/>
      <c r="EME89" s="146"/>
      <c r="EMF89" s="146"/>
      <c r="EMG89" s="146"/>
      <c r="EMH89" s="146"/>
      <c r="EMI89" s="146"/>
      <c r="EMJ89" s="146"/>
      <c r="EMK89" s="146"/>
      <c r="EML89" s="146"/>
      <c r="EMM89" s="146"/>
      <c r="EMN89" s="146"/>
      <c r="EMO89" s="146"/>
      <c r="EMP89" s="146"/>
      <c r="EMQ89" s="146"/>
      <c r="EMR89" s="146"/>
      <c r="EMS89" s="146"/>
      <c r="EMT89" s="146"/>
      <c r="EMU89" s="146"/>
      <c r="EMV89" s="146"/>
      <c r="EMW89" s="146"/>
      <c r="EMX89" s="146"/>
      <c r="EMY89" s="146"/>
      <c r="EMZ89" s="146"/>
      <c r="ENA89" s="146"/>
      <c r="ENB89" s="146"/>
      <c r="ENC89" s="146"/>
      <c r="END89" s="146"/>
      <c r="ENE89" s="146"/>
      <c r="ENF89" s="146"/>
      <c r="ENG89" s="146"/>
      <c r="ENH89" s="146"/>
      <c r="ENI89" s="146"/>
      <c r="ENJ89" s="146"/>
      <c r="ENK89" s="146"/>
      <c r="ENL89" s="146"/>
      <c r="ENM89" s="146"/>
      <c r="ENN89" s="146"/>
      <c r="ENO89" s="146"/>
      <c r="ENP89" s="146"/>
      <c r="ENQ89" s="146"/>
      <c r="ENR89" s="146"/>
      <c r="ENS89" s="146"/>
      <c r="ENT89" s="146"/>
      <c r="ENU89" s="146"/>
      <c r="ENV89" s="146"/>
      <c r="ENW89" s="146"/>
      <c r="ENX89" s="146"/>
      <c r="ENY89" s="146"/>
      <c r="ENZ89" s="146"/>
      <c r="EOA89" s="146"/>
      <c r="EOB89" s="146"/>
      <c r="EOC89" s="146"/>
      <c r="EOD89" s="146"/>
      <c r="EOE89" s="146"/>
      <c r="EOF89" s="146"/>
      <c r="EOG89" s="146"/>
      <c r="EOH89" s="146"/>
      <c r="EOI89" s="146"/>
      <c r="EOJ89" s="146"/>
      <c r="EOK89" s="146"/>
      <c r="EOL89" s="146"/>
      <c r="EOM89" s="146"/>
      <c r="EON89" s="146"/>
      <c r="EOO89" s="146"/>
      <c r="EOP89" s="146"/>
      <c r="EOQ89" s="146"/>
      <c r="EOR89" s="146"/>
      <c r="EOS89" s="146"/>
      <c r="EOT89" s="146"/>
      <c r="EOU89" s="146"/>
      <c r="EOV89" s="146"/>
      <c r="EOW89" s="146"/>
      <c r="EOX89" s="146"/>
      <c r="EOY89" s="146"/>
      <c r="EOZ89" s="146"/>
      <c r="EPA89" s="146"/>
      <c r="EPB89" s="146"/>
      <c r="EPC89" s="146"/>
      <c r="EPD89" s="146"/>
      <c r="EPE89" s="146"/>
      <c r="EPF89" s="146"/>
      <c r="EPG89" s="146"/>
      <c r="EPH89" s="146"/>
      <c r="EPI89" s="146"/>
      <c r="EPJ89" s="146"/>
      <c r="EPK89" s="146"/>
      <c r="EPL89" s="146"/>
      <c r="EPM89" s="146"/>
      <c r="EPN89" s="146"/>
      <c r="EPO89" s="146"/>
      <c r="EPP89" s="146"/>
      <c r="EPQ89" s="146"/>
      <c r="EPR89" s="146"/>
      <c r="EPS89" s="146"/>
      <c r="EPT89" s="146"/>
      <c r="EPU89" s="146"/>
      <c r="EPV89" s="146"/>
      <c r="EPW89" s="146"/>
      <c r="EPX89" s="146"/>
      <c r="EPY89" s="146"/>
      <c r="EPZ89" s="146"/>
      <c r="EQA89" s="146"/>
      <c r="EQB89" s="146"/>
      <c r="EQC89" s="146"/>
      <c r="EQD89" s="146"/>
      <c r="EQE89" s="146"/>
      <c r="EQF89" s="146"/>
      <c r="EQG89" s="146"/>
      <c r="EQH89" s="146"/>
      <c r="EQI89" s="146"/>
      <c r="EQJ89" s="146"/>
      <c r="EQK89" s="146"/>
      <c r="EQL89" s="146"/>
      <c r="EQM89" s="146"/>
      <c r="EQN89" s="146"/>
      <c r="EQO89" s="146"/>
      <c r="EQP89" s="146"/>
      <c r="EQQ89" s="146"/>
      <c r="EQR89" s="146"/>
      <c r="EQS89" s="146"/>
      <c r="EQT89" s="146"/>
      <c r="EQU89" s="146"/>
      <c r="EQV89" s="146"/>
      <c r="EQW89" s="146"/>
      <c r="EQX89" s="146"/>
      <c r="EQY89" s="146"/>
      <c r="EQZ89" s="146"/>
      <c r="ERA89" s="146"/>
      <c r="ERB89" s="146"/>
      <c r="ERC89" s="146"/>
      <c r="ERD89" s="146"/>
      <c r="ERE89" s="146"/>
      <c r="ERF89" s="146"/>
      <c r="ERG89" s="146"/>
      <c r="ERH89" s="146"/>
      <c r="ERI89" s="146"/>
      <c r="ERJ89" s="146"/>
      <c r="ERK89" s="146"/>
      <c r="ERL89" s="146"/>
      <c r="ERM89" s="146"/>
      <c r="ERN89" s="146"/>
      <c r="ERO89" s="146"/>
      <c r="ERP89" s="146"/>
      <c r="ERQ89" s="146"/>
      <c r="ERR89" s="146"/>
      <c r="ERS89" s="146"/>
      <c r="ERT89" s="146"/>
      <c r="ERU89" s="146"/>
      <c r="ERV89" s="146"/>
      <c r="ERW89" s="146"/>
      <c r="ERX89" s="146"/>
      <c r="ERY89" s="146"/>
      <c r="ERZ89" s="146"/>
      <c r="ESA89" s="146"/>
      <c r="ESB89" s="146"/>
      <c r="ESC89" s="146"/>
      <c r="ESD89" s="146"/>
      <c r="ESE89" s="146"/>
      <c r="ESF89" s="146"/>
      <c r="ESG89" s="146"/>
      <c r="ESH89" s="146"/>
      <c r="ESI89" s="146"/>
      <c r="ESJ89" s="146"/>
      <c r="ESK89" s="146"/>
      <c r="ESL89" s="146"/>
      <c r="ESM89" s="146"/>
      <c r="ESN89" s="146"/>
      <c r="ESO89" s="146"/>
      <c r="ESP89" s="146"/>
      <c r="ESQ89" s="146"/>
      <c r="ESR89" s="146"/>
      <c r="ESS89" s="146"/>
      <c r="EST89" s="146"/>
      <c r="ESU89" s="146"/>
      <c r="ESV89" s="146"/>
      <c r="ESW89" s="146"/>
      <c r="ESX89" s="146"/>
      <c r="ESY89" s="146"/>
      <c r="ESZ89" s="146"/>
      <c r="ETA89" s="146"/>
      <c r="ETB89" s="146"/>
      <c r="ETC89" s="146"/>
      <c r="ETD89" s="146"/>
      <c r="ETE89" s="146"/>
      <c r="ETF89" s="146"/>
      <c r="ETG89" s="146"/>
      <c r="ETH89" s="146"/>
      <c r="ETI89" s="146"/>
      <c r="ETJ89" s="146"/>
      <c r="ETK89" s="146"/>
      <c r="ETL89" s="146"/>
      <c r="ETM89" s="146"/>
      <c r="ETN89" s="146"/>
      <c r="ETO89" s="146"/>
      <c r="ETP89" s="146"/>
      <c r="ETQ89" s="146"/>
      <c r="ETR89" s="146"/>
      <c r="ETS89" s="146"/>
      <c r="ETT89" s="146"/>
      <c r="ETU89" s="146"/>
      <c r="ETV89" s="146"/>
      <c r="ETW89" s="146"/>
      <c r="ETX89" s="146"/>
      <c r="ETY89" s="146"/>
      <c r="ETZ89" s="146"/>
      <c r="EUA89" s="146"/>
      <c r="EUB89" s="146"/>
      <c r="EUC89" s="146"/>
      <c r="EUD89" s="146"/>
      <c r="EUE89" s="146"/>
      <c r="EUF89" s="146"/>
      <c r="EUG89" s="146"/>
      <c r="EUH89" s="146"/>
      <c r="EUI89" s="146"/>
      <c r="EUJ89" s="146"/>
      <c r="EUK89" s="146"/>
      <c r="EUL89" s="146"/>
      <c r="EUM89" s="146"/>
      <c r="EUN89" s="146"/>
      <c r="EUO89" s="146"/>
      <c r="EUP89" s="146"/>
      <c r="EUQ89" s="146"/>
      <c r="EUR89" s="146"/>
      <c r="EUS89" s="146"/>
      <c r="EUT89" s="146"/>
      <c r="EUU89" s="146"/>
      <c r="EUV89" s="146"/>
      <c r="EUW89" s="146"/>
      <c r="EUX89" s="146"/>
      <c r="EUY89" s="146"/>
      <c r="EUZ89" s="146"/>
      <c r="EVA89" s="146"/>
      <c r="EVB89" s="146"/>
      <c r="EVC89" s="146"/>
      <c r="EVD89" s="146"/>
      <c r="EVE89" s="146"/>
      <c r="EVF89" s="146"/>
      <c r="EVG89" s="146"/>
      <c r="EVH89" s="146"/>
      <c r="EVI89" s="146"/>
      <c r="EVJ89" s="146"/>
      <c r="EVK89" s="146"/>
      <c r="EVL89" s="146"/>
      <c r="EVM89" s="146"/>
      <c r="EVN89" s="146"/>
      <c r="EVO89" s="146"/>
      <c r="EVP89" s="146"/>
      <c r="EVQ89" s="146"/>
      <c r="EVR89" s="146"/>
      <c r="EVS89" s="146"/>
      <c r="EVT89" s="146"/>
      <c r="EVU89" s="146"/>
      <c r="EVV89" s="146"/>
      <c r="EVW89" s="146"/>
      <c r="EVX89" s="146"/>
      <c r="EVY89" s="146"/>
      <c r="EVZ89" s="146"/>
      <c r="EWA89" s="146"/>
      <c r="EWB89" s="146"/>
      <c r="EWC89" s="146"/>
      <c r="EWD89" s="146"/>
      <c r="EWE89" s="146"/>
      <c r="EWF89" s="146"/>
      <c r="EWG89" s="146"/>
      <c r="EWH89" s="146"/>
      <c r="EWI89" s="146"/>
      <c r="EWJ89" s="146"/>
      <c r="EWK89" s="146"/>
      <c r="EWL89" s="146"/>
      <c r="EWM89" s="146"/>
      <c r="EWN89" s="146"/>
      <c r="EWO89" s="146"/>
      <c r="EWP89" s="146"/>
      <c r="EWQ89" s="146"/>
      <c r="EWR89" s="146"/>
      <c r="EWS89" s="146"/>
      <c r="EWT89" s="146"/>
      <c r="EWU89" s="146"/>
      <c r="EWV89" s="146"/>
      <c r="EWW89" s="146"/>
      <c r="EWX89" s="146"/>
      <c r="EWY89" s="146"/>
      <c r="EWZ89" s="146"/>
      <c r="EXA89" s="146"/>
      <c r="EXB89" s="146"/>
      <c r="EXC89" s="146"/>
      <c r="EXD89" s="146"/>
      <c r="EXE89" s="146"/>
      <c r="EXF89" s="146"/>
      <c r="EXG89" s="146"/>
      <c r="EXH89" s="146"/>
      <c r="EXI89" s="146"/>
      <c r="EXJ89" s="146"/>
      <c r="EXK89" s="146"/>
      <c r="EXL89" s="146"/>
      <c r="EXM89" s="146"/>
      <c r="EXN89" s="146"/>
      <c r="EXO89" s="146"/>
      <c r="EXP89" s="146"/>
      <c r="EXQ89" s="146"/>
      <c r="EXR89" s="146"/>
      <c r="EXS89" s="146"/>
      <c r="EXT89" s="146"/>
      <c r="EXU89" s="146"/>
      <c r="EXV89" s="146"/>
      <c r="EXW89" s="146"/>
      <c r="EXX89" s="146"/>
      <c r="EXY89" s="146"/>
      <c r="EXZ89" s="146"/>
      <c r="EYA89" s="146"/>
      <c r="EYB89" s="146"/>
      <c r="EYC89" s="146"/>
      <c r="EYD89" s="146"/>
      <c r="EYE89" s="146"/>
      <c r="EYF89" s="146"/>
      <c r="EYG89" s="146"/>
      <c r="EYH89" s="146"/>
      <c r="EYI89" s="146"/>
      <c r="EYJ89" s="146"/>
      <c r="EYK89" s="146"/>
      <c r="EYL89" s="146"/>
      <c r="EYM89" s="146"/>
      <c r="EYN89" s="146"/>
      <c r="EYO89" s="146"/>
      <c r="EYP89" s="146"/>
      <c r="EYQ89" s="146"/>
      <c r="EYR89" s="146"/>
      <c r="EYS89" s="146"/>
      <c r="EYT89" s="146"/>
      <c r="EYU89" s="146"/>
      <c r="EYV89" s="146"/>
      <c r="EYW89" s="146"/>
      <c r="EYX89" s="146"/>
      <c r="EYY89" s="146"/>
      <c r="EYZ89" s="146"/>
      <c r="EZA89" s="146"/>
      <c r="EZB89" s="146"/>
      <c r="EZC89" s="146"/>
      <c r="EZD89" s="146"/>
      <c r="EZE89" s="146"/>
      <c r="EZF89" s="146"/>
      <c r="EZG89" s="146"/>
      <c r="EZH89" s="146"/>
      <c r="EZI89" s="146"/>
      <c r="EZJ89" s="146"/>
      <c r="EZK89" s="146"/>
      <c r="EZL89" s="146"/>
      <c r="EZM89" s="146"/>
      <c r="EZN89" s="146"/>
      <c r="EZO89" s="146"/>
      <c r="EZP89" s="146"/>
      <c r="EZQ89" s="146"/>
      <c r="EZR89" s="146"/>
      <c r="EZS89" s="146"/>
      <c r="EZT89" s="146"/>
      <c r="EZU89" s="146"/>
      <c r="EZV89" s="146"/>
      <c r="EZW89" s="146"/>
      <c r="EZX89" s="146"/>
      <c r="EZY89" s="146"/>
      <c r="EZZ89" s="146"/>
      <c r="FAA89" s="146"/>
      <c r="FAB89" s="146"/>
      <c r="FAC89" s="146"/>
      <c r="FAD89" s="146"/>
      <c r="FAE89" s="146"/>
      <c r="FAF89" s="146"/>
      <c r="FAG89" s="146"/>
      <c r="FAH89" s="146"/>
      <c r="FAI89" s="146"/>
      <c r="FAJ89" s="146"/>
      <c r="FAK89" s="146"/>
      <c r="FAL89" s="146"/>
      <c r="FAM89" s="146"/>
      <c r="FAN89" s="146"/>
      <c r="FAO89" s="146"/>
      <c r="FAP89" s="146"/>
      <c r="FAQ89" s="146"/>
      <c r="FAR89" s="146"/>
      <c r="FAS89" s="146"/>
      <c r="FAT89" s="146"/>
      <c r="FAU89" s="146"/>
      <c r="FAV89" s="146"/>
      <c r="FAW89" s="146"/>
      <c r="FAX89" s="146"/>
      <c r="FAY89" s="146"/>
      <c r="FAZ89" s="146"/>
      <c r="FBA89" s="146"/>
      <c r="FBB89" s="146"/>
      <c r="FBC89" s="146"/>
      <c r="FBD89" s="146"/>
      <c r="FBE89" s="146"/>
      <c r="FBF89" s="146"/>
      <c r="FBG89" s="146"/>
      <c r="FBH89" s="146"/>
      <c r="FBI89" s="146"/>
      <c r="FBJ89" s="146"/>
      <c r="FBK89" s="146"/>
      <c r="FBL89" s="146"/>
      <c r="FBM89" s="146"/>
      <c r="FBN89" s="146"/>
      <c r="FBO89" s="146"/>
      <c r="FBP89" s="146"/>
      <c r="FBQ89" s="146"/>
      <c r="FBR89" s="146"/>
      <c r="FBS89" s="146"/>
      <c r="FBT89" s="146"/>
      <c r="FBU89" s="146"/>
      <c r="FBV89" s="146"/>
      <c r="FBW89" s="146"/>
      <c r="FBX89" s="146"/>
      <c r="FBY89" s="146"/>
      <c r="FBZ89" s="146"/>
      <c r="FCA89" s="146"/>
      <c r="FCB89" s="146"/>
      <c r="FCC89" s="146"/>
      <c r="FCD89" s="146"/>
      <c r="FCE89" s="146"/>
      <c r="FCF89" s="146"/>
      <c r="FCG89" s="146"/>
      <c r="FCH89" s="146"/>
      <c r="FCI89" s="146"/>
      <c r="FCJ89" s="146"/>
      <c r="FCK89" s="146"/>
      <c r="FCL89" s="146"/>
      <c r="FCM89" s="146"/>
      <c r="FCN89" s="146"/>
      <c r="FCO89" s="146"/>
      <c r="FCP89" s="146"/>
      <c r="FCQ89" s="146"/>
      <c r="FCR89" s="146"/>
      <c r="FCS89" s="146"/>
      <c r="FCT89" s="146"/>
      <c r="FCU89" s="146"/>
      <c r="FCV89" s="146"/>
      <c r="FCW89" s="146"/>
      <c r="FCX89" s="146"/>
      <c r="FCY89" s="146"/>
      <c r="FCZ89" s="146"/>
      <c r="FDA89" s="146"/>
      <c r="FDB89" s="146"/>
      <c r="FDC89" s="146"/>
      <c r="FDD89" s="146"/>
      <c r="FDE89" s="146"/>
      <c r="FDF89" s="146"/>
      <c r="FDG89" s="146"/>
      <c r="FDH89" s="146"/>
      <c r="FDI89" s="146"/>
      <c r="FDJ89" s="146"/>
      <c r="FDK89" s="146"/>
      <c r="FDL89" s="146"/>
      <c r="FDM89" s="146"/>
      <c r="FDN89" s="146"/>
      <c r="FDO89" s="146"/>
      <c r="FDP89" s="146"/>
      <c r="FDQ89" s="146"/>
      <c r="FDR89" s="146"/>
      <c r="FDS89" s="146"/>
      <c r="FDT89" s="146"/>
      <c r="FDU89" s="146"/>
      <c r="FDV89" s="146"/>
      <c r="FDW89" s="146"/>
      <c r="FDX89" s="146"/>
      <c r="FDY89" s="146"/>
      <c r="FDZ89" s="146"/>
      <c r="FEA89" s="146"/>
      <c r="FEB89" s="146"/>
      <c r="FEC89" s="146"/>
      <c r="FED89" s="146"/>
      <c r="FEE89" s="146"/>
      <c r="FEF89" s="146"/>
      <c r="FEG89" s="146"/>
      <c r="FEH89" s="146"/>
      <c r="FEI89" s="146"/>
      <c r="FEJ89" s="146"/>
      <c r="FEK89" s="146"/>
      <c r="FEL89" s="146"/>
      <c r="FEM89" s="146"/>
      <c r="FEN89" s="146"/>
      <c r="FEO89" s="146"/>
      <c r="FEP89" s="146"/>
      <c r="FEQ89" s="146"/>
      <c r="FER89" s="146"/>
      <c r="FES89" s="146"/>
      <c r="FET89" s="146"/>
      <c r="FEU89" s="146"/>
      <c r="FEV89" s="146"/>
      <c r="FEW89" s="146"/>
      <c r="FEX89" s="146"/>
      <c r="FEY89" s="146"/>
      <c r="FEZ89" s="146"/>
      <c r="FFA89" s="146"/>
      <c r="FFB89" s="146"/>
      <c r="FFC89" s="146"/>
      <c r="FFD89" s="146"/>
      <c r="FFE89" s="146"/>
      <c r="FFF89" s="146"/>
      <c r="FFG89" s="146"/>
      <c r="FFH89" s="146"/>
      <c r="FFI89" s="146"/>
      <c r="FFJ89" s="146"/>
      <c r="FFK89" s="146"/>
      <c r="FFL89" s="146"/>
      <c r="FFM89" s="146"/>
      <c r="FFN89" s="146"/>
      <c r="FFO89" s="146"/>
      <c r="FFP89" s="146"/>
      <c r="FFQ89" s="146"/>
      <c r="FFR89" s="146"/>
      <c r="FFS89" s="146"/>
      <c r="FFT89" s="146"/>
      <c r="FFU89" s="146"/>
      <c r="FFV89" s="146"/>
      <c r="FFW89" s="146"/>
      <c r="FFX89" s="146"/>
      <c r="FFY89" s="146"/>
      <c r="FFZ89" s="146"/>
      <c r="FGA89" s="146"/>
      <c r="FGB89" s="146"/>
      <c r="FGC89" s="146"/>
      <c r="FGD89" s="146"/>
      <c r="FGE89" s="146"/>
      <c r="FGF89" s="146"/>
      <c r="FGG89" s="146"/>
      <c r="FGH89" s="146"/>
      <c r="FGI89" s="146"/>
      <c r="FGJ89" s="146"/>
      <c r="FGK89" s="146"/>
      <c r="FGL89" s="146"/>
      <c r="FGM89" s="146"/>
      <c r="FGN89" s="146"/>
      <c r="FGO89" s="146"/>
      <c r="FGP89" s="146"/>
      <c r="FGQ89" s="146"/>
      <c r="FGR89" s="146"/>
      <c r="FGS89" s="146"/>
      <c r="FGT89" s="146"/>
      <c r="FGU89" s="146"/>
      <c r="FGV89" s="146"/>
      <c r="FGW89" s="146"/>
      <c r="FGX89" s="146"/>
      <c r="FGY89" s="146"/>
      <c r="FGZ89" s="146"/>
      <c r="FHA89" s="146"/>
      <c r="FHB89" s="146"/>
      <c r="FHC89" s="146"/>
      <c r="FHD89" s="146"/>
      <c r="FHE89" s="146"/>
      <c r="FHF89" s="146"/>
      <c r="FHG89" s="146"/>
      <c r="FHH89" s="146"/>
      <c r="FHI89" s="146"/>
      <c r="FHJ89" s="146"/>
      <c r="FHK89" s="146"/>
      <c r="FHL89" s="146"/>
      <c r="FHM89" s="146"/>
      <c r="FHN89" s="146"/>
      <c r="FHO89" s="146"/>
      <c r="FHP89" s="146"/>
      <c r="FHQ89" s="146"/>
      <c r="FHR89" s="146"/>
      <c r="FHS89" s="146"/>
      <c r="FHT89" s="146"/>
      <c r="FHU89" s="146"/>
      <c r="FHV89" s="146"/>
      <c r="FHW89" s="146"/>
      <c r="FHX89" s="146"/>
      <c r="FHY89" s="146"/>
      <c r="FHZ89" s="146"/>
      <c r="FIA89" s="146"/>
      <c r="FIB89" s="146"/>
      <c r="FIC89" s="146"/>
      <c r="FID89" s="146"/>
      <c r="FIE89" s="146"/>
      <c r="FIF89" s="146"/>
      <c r="FIG89" s="146"/>
      <c r="FIH89" s="146"/>
      <c r="FII89" s="146"/>
      <c r="FIJ89" s="146"/>
      <c r="FIK89" s="146"/>
      <c r="FIL89" s="146"/>
      <c r="FIM89" s="146"/>
      <c r="FIN89" s="146"/>
      <c r="FIO89" s="146"/>
      <c r="FIP89" s="146"/>
      <c r="FIQ89" s="146"/>
      <c r="FIR89" s="146"/>
      <c r="FIS89" s="146"/>
      <c r="FIT89" s="146"/>
      <c r="FIU89" s="146"/>
      <c r="FIV89" s="146"/>
      <c r="FIW89" s="146"/>
      <c r="FIX89" s="146"/>
      <c r="FIY89" s="146"/>
      <c r="FIZ89" s="146"/>
      <c r="FJA89" s="146"/>
      <c r="FJB89" s="146"/>
      <c r="FJC89" s="146"/>
      <c r="FJD89" s="146"/>
      <c r="FJE89" s="146"/>
      <c r="FJF89" s="146"/>
      <c r="FJG89" s="146"/>
      <c r="FJH89" s="146"/>
      <c r="FJI89" s="146"/>
      <c r="FJJ89" s="146"/>
      <c r="FJK89" s="146"/>
      <c r="FJL89" s="146"/>
      <c r="FJM89" s="146"/>
      <c r="FJN89" s="146"/>
      <c r="FJO89" s="146"/>
      <c r="FJP89" s="146"/>
      <c r="FJQ89" s="146"/>
      <c r="FJR89" s="146"/>
      <c r="FJS89" s="146"/>
      <c r="FJT89" s="146"/>
      <c r="FJU89" s="146"/>
      <c r="FJV89" s="146"/>
      <c r="FJW89" s="146"/>
      <c r="FJX89" s="146"/>
      <c r="FJY89" s="146"/>
      <c r="FJZ89" s="146"/>
      <c r="FKA89" s="146"/>
      <c r="FKB89" s="146"/>
      <c r="FKC89" s="146"/>
      <c r="FKD89" s="146"/>
      <c r="FKE89" s="146"/>
      <c r="FKF89" s="146"/>
      <c r="FKG89" s="146"/>
      <c r="FKH89" s="146"/>
      <c r="FKI89" s="146"/>
      <c r="FKJ89" s="146"/>
      <c r="FKK89" s="146"/>
      <c r="FKL89" s="146"/>
      <c r="FKM89" s="146"/>
      <c r="FKN89" s="146"/>
      <c r="FKO89" s="146"/>
      <c r="FKP89" s="146"/>
      <c r="FKQ89" s="146"/>
      <c r="FKR89" s="146"/>
      <c r="FKS89" s="146"/>
      <c r="FKT89" s="146"/>
      <c r="FKU89" s="146"/>
      <c r="FKV89" s="146"/>
      <c r="FKW89" s="146"/>
      <c r="FKX89" s="146"/>
      <c r="FKY89" s="146"/>
      <c r="FKZ89" s="146"/>
      <c r="FLA89" s="146"/>
      <c r="FLB89" s="146"/>
      <c r="FLC89" s="146"/>
      <c r="FLD89" s="146"/>
      <c r="FLE89" s="146"/>
      <c r="FLF89" s="146"/>
      <c r="FLG89" s="146"/>
      <c r="FLH89" s="146"/>
      <c r="FLI89" s="146"/>
      <c r="FLJ89" s="146"/>
      <c r="FLK89" s="146"/>
      <c r="FLL89" s="146"/>
      <c r="FLM89" s="146"/>
      <c r="FLN89" s="146"/>
      <c r="FLO89" s="146"/>
      <c r="FLP89" s="146"/>
      <c r="FLQ89" s="146"/>
      <c r="FLR89" s="146"/>
      <c r="FLS89" s="146"/>
      <c r="FLT89" s="146"/>
      <c r="FLU89" s="146"/>
      <c r="FLV89" s="146"/>
      <c r="FLW89" s="146"/>
      <c r="FLX89" s="146"/>
      <c r="FLY89" s="146"/>
      <c r="FLZ89" s="146"/>
      <c r="FMA89" s="146"/>
      <c r="FMB89" s="146"/>
      <c r="FMC89" s="146"/>
      <c r="FMD89" s="146"/>
      <c r="FME89" s="146"/>
      <c r="FMF89" s="146"/>
      <c r="FMG89" s="146"/>
      <c r="FMH89" s="146"/>
      <c r="FMI89" s="146"/>
      <c r="FMJ89" s="146"/>
      <c r="FMK89" s="146"/>
      <c r="FML89" s="146"/>
      <c r="FMM89" s="146"/>
      <c r="FMN89" s="146"/>
      <c r="FMO89" s="146"/>
      <c r="FMP89" s="146"/>
      <c r="FMQ89" s="146"/>
      <c r="FMR89" s="146"/>
      <c r="FMS89" s="146"/>
      <c r="FMT89" s="146"/>
      <c r="FMU89" s="146"/>
      <c r="FMV89" s="146"/>
      <c r="FMW89" s="146"/>
      <c r="FMX89" s="146"/>
      <c r="FMY89" s="146"/>
      <c r="FMZ89" s="146"/>
      <c r="FNA89" s="146"/>
      <c r="FNB89" s="146"/>
      <c r="FNC89" s="146"/>
      <c r="FND89" s="146"/>
      <c r="FNE89" s="146"/>
      <c r="FNF89" s="146"/>
      <c r="FNG89" s="146"/>
      <c r="FNH89" s="146"/>
      <c r="FNI89" s="146"/>
      <c r="FNJ89" s="146"/>
      <c r="FNK89" s="146"/>
      <c r="FNL89" s="146"/>
      <c r="FNM89" s="146"/>
      <c r="FNN89" s="146"/>
      <c r="FNO89" s="146"/>
      <c r="FNP89" s="146"/>
      <c r="FNQ89" s="146"/>
      <c r="FNR89" s="146"/>
      <c r="FNS89" s="146"/>
      <c r="FNT89" s="146"/>
      <c r="FNU89" s="146"/>
      <c r="FNV89" s="146"/>
      <c r="FNW89" s="146"/>
      <c r="FNX89" s="146"/>
      <c r="FNY89" s="146"/>
      <c r="FNZ89" s="146"/>
      <c r="FOA89" s="146"/>
      <c r="FOB89" s="146"/>
      <c r="FOC89" s="146"/>
      <c r="FOD89" s="146"/>
      <c r="FOE89" s="146"/>
      <c r="FOF89" s="146"/>
      <c r="FOG89" s="146"/>
      <c r="FOH89" s="146"/>
      <c r="FOI89" s="146"/>
      <c r="FOJ89" s="146"/>
      <c r="FOK89" s="146"/>
      <c r="FOL89" s="146"/>
      <c r="FOM89" s="146"/>
      <c r="FON89" s="146"/>
      <c r="FOO89" s="146"/>
      <c r="FOP89" s="146"/>
      <c r="FOQ89" s="146"/>
      <c r="FOR89" s="146"/>
      <c r="FOS89" s="146"/>
      <c r="FOT89" s="146"/>
      <c r="FOU89" s="146"/>
      <c r="FOV89" s="146"/>
      <c r="FOW89" s="146"/>
      <c r="FOX89" s="146"/>
      <c r="FOY89" s="146"/>
      <c r="FOZ89" s="146"/>
      <c r="FPA89" s="146"/>
      <c r="FPB89" s="146"/>
      <c r="FPC89" s="146"/>
      <c r="FPD89" s="146"/>
      <c r="FPE89" s="146"/>
      <c r="FPF89" s="146"/>
      <c r="FPG89" s="146"/>
      <c r="FPH89" s="146"/>
      <c r="FPI89" s="146"/>
      <c r="FPJ89" s="146"/>
      <c r="FPK89" s="146"/>
      <c r="FPL89" s="146"/>
      <c r="FPM89" s="146"/>
      <c r="FPN89" s="146"/>
      <c r="FPO89" s="146"/>
      <c r="FPP89" s="146"/>
      <c r="FPQ89" s="146"/>
      <c r="FPR89" s="146"/>
      <c r="FPS89" s="146"/>
      <c r="FPT89" s="146"/>
      <c r="FPU89" s="146"/>
      <c r="FPV89" s="146"/>
      <c r="FPW89" s="146"/>
      <c r="FPX89" s="146"/>
      <c r="FPY89" s="146"/>
      <c r="FPZ89" s="146"/>
      <c r="FQA89" s="146"/>
      <c r="FQB89" s="146"/>
      <c r="FQC89" s="146"/>
      <c r="FQD89" s="146"/>
      <c r="FQE89" s="146"/>
      <c r="FQF89" s="146"/>
      <c r="FQG89" s="146"/>
      <c r="FQH89" s="146"/>
      <c r="FQI89" s="146"/>
      <c r="FQJ89" s="146"/>
      <c r="FQK89" s="146"/>
      <c r="FQL89" s="146"/>
      <c r="FQM89" s="146"/>
      <c r="FQN89" s="146"/>
      <c r="FQO89" s="146"/>
      <c r="FQP89" s="146"/>
      <c r="FQQ89" s="146"/>
      <c r="FQR89" s="146"/>
      <c r="FQS89" s="146"/>
      <c r="FQT89" s="146"/>
      <c r="FQU89" s="146"/>
      <c r="FQV89" s="146"/>
      <c r="FQW89" s="146"/>
      <c r="FQX89" s="146"/>
      <c r="FQY89" s="146"/>
      <c r="FQZ89" s="146"/>
      <c r="FRA89" s="146"/>
      <c r="FRB89" s="146"/>
      <c r="FRC89" s="146"/>
      <c r="FRD89" s="146"/>
      <c r="FRE89" s="146"/>
      <c r="FRF89" s="146"/>
      <c r="FRG89" s="146"/>
      <c r="FRH89" s="146"/>
      <c r="FRI89" s="146"/>
      <c r="FRJ89" s="146"/>
      <c r="FRK89" s="146"/>
      <c r="FRL89" s="146"/>
      <c r="FRM89" s="146"/>
      <c r="FRN89" s="146"/>
      <c r="FRO89" s="146"/>
      <c r="FRP89" s="146"/>
      <c r="FRQ89" s="146"/>
      <c r="FRR89" s="146"/>
      <c r="FRS89" s="146"/>
      <c r="FRT89" s="146"/>
      <c r="FRU89" s="146"/>
      <c r="FRV89" s="146"/>
      <c r="FRW89" s="146"/>
      <c r="FRX89" s="146"/>
      <c r="FRY89" s="146"/>
      <c r="FRZ89" s="146"/>
      <c r="FSA89" s="146"/>
      <c r="FSB89" s="146"/>
      <c r="FSC89" s="146"/>
      <c r="FSD89" s="146"/>
      <c r="FSE89" s="146"/>
      <c r="FSF89" s="146"/>
      <c r="FSG89" s="146"/>
      <c r="FSH89" s="146"/>
      <c r="FSI89" s="146"/>
      <c r="FSJ89" s="146"/>
      <c r="FSK89" s="146"/>
      <c r="FSL89" s="146"/>
      <c r="FSM89" s="146"/>
      <c r="FSN89" s="146"/>
      <c r="FSO89" s="146"/>
      <c r="FSP89" s="146"/>
      <c r="FSQ89" s="146"/>
      <c r="FSR89" s="146"/>
      <c r="FSS89" s="146"/>
      <c r="FST89" s="146"/>
      <c r="FSU89" s="146"/>
      <c r="FSV89" s="146"/>
      <c r="FSW89" s="146"/>
      <c r="FSX89" s="146"/>
      <c r="FSY89" s="146"/>
      <c r="FSZ89" s="146"/>
      <c r="FTA89" s="146"/>
      <c r="FTB89" s="146"/>
      <c r="FTC89" s="146"/>
      <c r="FTD89" s="146"/>
      <c r="FTE89" s="146"/>
      <c r="FTF89" s="146"/>
      <c r="FTG89" s="146"/>
      <c r="FTH89" s="146"/>
      <c r="FTI89" s="146"/>
      <c r="FTJ89" s="146"/>
      <c r="FTK89" s="146"/>
      <c r="FTL89" s="146"/>
      <c r="FTM89" s="146"/>
      <c r="FTN89" s="146"/>
      <c r="FTO89" s="146"/>
      <c r="FTP89" s="146"/>
      <c r="FTQ89" s="146"/>
      <c r="FTR89" s="146"/>
      <c r="FTS89" s="146"/>
      <c r="FTT89" s="146"/>
      <c r="FTU89" s="146"/>
      <c r="FTV89" s="146"/>
      <c r="FTW89" s="146"/>
      <c r="FTX89" s="146"/>
      <c r="FTY89" s="146"/>
      <c r="FTZ89" s="146"/>
      <c r="FUA89" s="146"/>
      <c r="FUB89" s="146"/>
      <c r="FUC89" s="146"/>
      <c r="FUD89" s="146"/>
      <c r="FUE89" s="146"/>
      <c r="FUF89" s="146"/>
      <c r="FUG89" s="146"/>
      <c r="FUH89" s="146"/>
      <c r="FUI89" s="146"/>
      <c r="FUJ89" s="146"/>
      <c r="FUK89" s="146"/>
      <c r="FUL89" s="146"/>
      <c r="FUM89" s="146"/>
      <c r="FUN89" s="146"/>
      <c r="FUO89" s="146"/>
      <c r="FUP89" s="146"/>
      <c r="FUQ89" s="146"/>
      <c r="FUR89" s="146"/>
      <c r="FUS89" s="146"/>
      <c r="FUT89" s="146"/>
      <c r="FUU89" s="146"/>
      <c r="FUV89" s="146"/>
      <c r="FUW89" s="146"/>
      <c r="FUX89" s="146"/>
      <c r="FUY89" s="146"/>
      <c r="FUZ89" s="146"/>
      <c r="FVA89" s="146"/>
      <c r="FVB89" s="146"/>
      <c r="FVC89" s="146"/>
      <c r="FVD89" s="146"/>
      <c r="FVE89" s="146"/>
      <c r="FVF89" s="146"/>
      <c r="FVG89" s="146"/>
      <c r="FVH89" s="146"/>
      <c r="FVI89" s="146"/>
      <c r="FVJ89" s="146"/>
      <c r="FVK89" s="146"/>
      <c r="FVL89" s="146"/>
      <c r="FVM89" s="146"/>
      <c r="FVN89" s="146"/>
      <c r="FVO89" s="146"/>
      <c r="FVP89" s="146"/>
      <c r="FVQ89" s="146"/>
      <c r="FVR89" s="146"/>
      <c r="FVS89" s="146"/>
      <c r="FVT89" s="146"/>
      <c r="FVU89" s="146"/>
      <c r="FVV89" s="146"/>
      <c r="FVW89" s="146"/>
      <c r="FVX89" s="146"/>
      <c r="FVY89" s="146"/>
      <c r="FVZ89" s="146"/>
      <c r="FWA89" s="146"/>
      <c r="FWB89" s="146"/>
      <c r="FWC89" s="146"/>
      <c r="FWD89" s="146"/>
      <c r="FWE89" s="146"/>
      <c r="FWF89" s="146"/>
      <c r="FWG89" s="146"/>
      <c r="FWH89" s="146"/>
      <c r="FWI89" s="146"/>
      <c r="FWJ89" s="146"/>
      <c r="FWK89" s="146"/>
      <c r="FWL89" s="146"/>
      <c r="FWM89" s="146"/>
      <c r="FWN89" s="146"/>
      <c r="FWO89" s="146"/>
      <c r="FWP89" s="146"/>
      <c r="FWQ89" s="146"/>
      <c r="FWR89" s="146"/>
      <c r="FWS89" s="146"/>
      <c r="FWT89" s="146"/>
      <c r="FWU89" s="146"/>
      <c r="FWV89" s="146"/>
      <c r="FWW89" s="146"/>
      <c r="FWX89" s="146"/>
      <c r="FWY89" s="146"/>
      <c r="FWZ89" s="146"/>
      <c r="FXA89" s="146"/>
      <c r="FXB89" s="146"/>
      <c r="FXC89" s="146"/>
      <c r="FXD89" s="146"/>
      <c r="FXE89" s="146"/>
      <c r="FXF89" s="146"/>
      <c r="FXG89" s="146"/>
      <c r="FXH89" s="146"/>
      <c r="FXI89" s="146"/>
      <c r="FXJ89" s="146"/>
      <c r="FXK89" s="146"/>
      <c r="FXL89" s="146"/>
      <c r="FXM89" s="146"/>
      <c r="FXN89" s="146"/>
      <c r="FXO89" s="146"/>
      <c r="FXP89" s="146"/>
      <c r="FXQ89" s="146"/>
      <c r="FXR89" s="146"/>
      <c r="FXS89" s="146"/>
      <c r="FXT89" s="146"/>
      <c r="FXU89" s="146"/>
      <c r="FXV89" s="146"/>
      <c r="FXW89" s="146"/>
      <c r="FXX89" s="146"/>
      <c r="FXY89" s="146"/>
      <c r="FXZ89" s="146"/>
      <c r="FYA89" s="146"/>
      <c r="FYB89" s="146"/>
      <c r="FYC89" s="146"/>
      <c r="FYD89" s="146"/>
      <c r="FYE89" s="146"/>
      <c r="FYF89" s="146"/>
      <c r="FYG89" s="146"/>
      <c r="FYH89" s="146"/>
      <c r="FYI89" s="146"/>
      <c r="FYJ89" s="146"/>
      <c r="FYK89" s="146"/>
      <c r="FYL89" s="146"/>
      <c r="FYM89" s="146"/>
      <c r="FYN89" s="146"/>
      <c r="FYO89" s="146"/>
      <c r="FYP89" s="146"/>
      <c r="FYQ89" s="146"/>
      <c r="FYR89" s="146"/>
      <c r="FYS89" s="146"/>
      <c r="FYT89" s="146"/>
      <c r="FYU89" s="146"/>
      <c r="FYV89" s="146"/>
      <c r="FYW89" s="146"/>
      <c r="FYX89" s="146"/>
      <c r="FYY89" s="146"/>
      <c r="FYZ89" s="146"/>
      <c r="FZA89" s="146"/>
      <c r="FZB89" s="146"/>
      <c r="FZC89" s="146"/>
      <c r="FZD89" s="146"/>
      <c r="FZE89" s="146"/>
      <c r="FZF89" s="146"/>
      <c r="FZG89" s="146"/>
      <c r="FZH89" s="146"/>
      <c r="FZI89" s="146"/>
      <c r="FZJ89" s="146"/>
      <c r="FZK89" s="146"/>
      <c r="FZL89" s="146"/>
      <c r="FZM89" s="146"/>
      <c r="FZN89" s="146"/>
      <c r="FZO89" s="146"/>
      <c r="FZP89" s="146"/>
      <c r="FZQ89" s="146"/>
      <c r="FZR89" s="146"/>
      <c r="FZS89" s="146"/>
      <c r="FZT89" s="146"/>
      <c r="FZU89" s="146"/>
      <c r="FZV89" s="146"/>
      <c r="FZW89" s="146"/>
      <c r="FZX89" s="146"/>
      <c r="FZY89" s="146"/>
      <c r="FZZ89" s="146"/>
      <c r="GAA89" s="146"/>
      <c r="GAB89" s="146"/>
      <c r="GAC89" s="146"/>
      <c r="GAD89" s="146"/>
      <c r="GAE89" s="146"/>
      <c r="GAF89" s="146"/>
      <c r="GAG89" s="146"/>
      <c r="GAH89" s="146"/>
      <c r="GAI89" s="146"/>
      <c r="GAJ89" s="146"/>
      <c r="GAK89" s="146"/>
      <c r="GAL89" s="146"/>
      <c r="GAM89" s="146"/>
      <c r="GAN89" s="146"/>
      <c r="GAO89" s="146"/>
      <c r="GAP89" s="146"/>
      <c r="GAQ89" s="146"/>
      <c r="GAR89" s="146"/>
      <c r="GAS89" s="146"/>
      <c r="GAT89" s="146"/>
      <c r="GAU89" s="146"/>
      <c r="GAV89" s="146"/>
      <c r="GAW89" s="146"/>
      <c r="GAX89" s="146"/>
      <c r="GAY89" s="146"/>
      <c r="GAZ89" s="146"/>
      <c r="GBA89" s="146"/>
      <c r="GBB89" s="146"/>
      <c r="GBC89" s="146"/>
      <c r="GBD89" s="146"/>
      <c r="GBE89" s="146"/>
      <c r="GBF89" s="146"/>
      <c r="GBG89" s="146"/>
      <c r="GBH89" s="146"/>
      <c r="GBI89" s="146"/>
      <c r="GBJ89" s="146"/>
      <c r="GBK89" s="146"/>
      <c r="GBL89" s="146"/>
      <c r="GBM89" s="146"/>
      <c r="GBN89" s="146"/>
      <c r="GBO89" s="146"/>
      <c r="GBP89" s="146"/>
      <c r="GBQ89" s="146"/>
      <c r="GBR89" s="146"/>
      <c r="GBS89" s="146"/>
      <c r="GBT89" s="146"/>
      <c r="GBU89" s="146"/>
      <c r="GBV89" s="146"/>
      <c r="GBW89" s="146"/>
      <c r="GBX89" s="146"/>
      <c r="GBY89" s="146"/>
      <c r="GBZ89" s="146"/>
      <c r="GCA89" s="146"/>
      <c r="GCB89" s="146"/>
      <c r="GCC89" s="146"/>
      <c r="GCD89" s="146"/>
      <c r="GCE89" s="146"/>
      <c r="GCF89" s="146"/>
      <c r="GCG89" s="146"/>
      <c r="GCH89" s="146"/>
      <c r="GCI89" s="146"/>
      <c r="GCJ89" s="146"/>
      <c r="GCK89" s="146"/>
      <c r="GCL89" s="146"/>
      <c r="GCM89" s="146"/>
      <c r="GCN89" s="146"/>
      <c r="GCO89" s="146"/>
      <c r="GCP89" s="146"/>
      <c r="GCQ89" s="146"/>
      <c r="GCR89" s="146"/>
      <c r="GCS89" s="146"/>
      <c r="GCT89" s="146"/>
      <c r="GCU89" s="146"/>
      <c r="GCV89" s="146"/>
      <c r="GCW89" s="146"/>
      <c r="GCX89" s="146"/>
      <c r="GCY89" s="146"/>
      <c r="GCZ89" s="146"/>
      <c r="GDA89" s="146"/>
      <c r="GDB89" s="146"/>
      <c r="GDC89" s="146"/>
      <c r="GDD89" s="146"/>
      <c r="GDE89" s="146"/>
      <c r="GDF89" s="146"/>
      <c r="GDG89" s="146"/>
      <c r="GDH89" s="146"/>
      <c r="GDI89" s="146"/>
      <c r="GDJ89" s="146"/>
      <c r="GDK89" s="146"/>
      <c r="GDL89" s="146"/>
      <c r="GDM89" s="146"/>
      <c r="GDN89" s="146"/>
      <c r="GDO89" s="146"/>
      <c r="GDP89" s="146"/>
      <c r="GDQ89" s="146"/>
      <c r="GDR89" s="146"/>
      <c r="GDS89" s="146"/>
      <c r="GDT89" s="146"/>
      <c r="GDU89" s="146"/>
      <c r="GDV89" s="146"/>
      <c r="GDW89" s="146"/>
      <c r="GDX89" s="146"/>
      <c r="GDY89" s="146"/>
      <c r="GDZ89" s="146"/>
      <c r="GEA89" s="146"/>
      <c r="GEB89" s="146"/>
      <c r="GEC89" s="146"/>
      <c r="GED89" s="146"/>
      <c r="GEE89" s="146"/>
      <c r="GEF89" s="146"/>
      <c r="GEG89" s="146"/>
      <c r="GEH89" s="146"/>
      <c r="GEI89" s="146"/>
      <c r="GEJ89" s="146"/>
      <c r="GEK89" s="146"/>
      <c r="GEL89" s="146"/>
      <c r="GEM89" s="146"/>
      <c r="GEN89" s="146"/>
      <c r="GEO89" s="146"/>
      <c r="GEP89" s="146"/>
      <c r="GEQ89" s="146"/>
      <c r="GER89" s="146"/>
      <c r="GES89" s="146"/>
      <c r="GET89" s="146"/>
      <c r="GEU89" s="146"/>
      <c r="GEV89" s="146"/>
      <c r="GEW89" s="146"/>
      <c r="GEX89" s="146"/>
      <c r="GEY89" s="146"/>
      <c r="GEZ89" s="146"/>
      <c r="GFA89" s="146"/>
      <c r="GFB89" s="146"/>
      <c r="GFC89" s="146"/>
      <c r="GFD89" s="146"/>
      <c r="GFE89" s="146"/>
      <c r="GFF89" s="146"/>
      <c r="GFG89" s="146"/>
      <c r="GFH89" s="146"/>
      <c r="GFI89" s="146"/>
      <c r="GFJ89" s="146"/>
      <c r="GFK89" s="146"/>
      <c r="GFL89" s="146"/>
      <c r="GFM89" s="146"/>
      <c r="GFN89" s="146"/>
      <c r="GFO89" s="146"/>
      <c r="GFP89" s="146"/>
      <c r="GFQ89" s="146"/>
      <c r="GFR89" s="146"/>
      <c r="GFS89" s="146"/>
      <c r="GFT89" s="146"/>
      <c r="GFU89" s="146"/>
      <c r="GFV89" s="146"/>
      <c r="GFW89" s="146"/>
      <c r="GFX89" s="146"/>
      <c r="GFY89" s="146"/>
      <c r="GFZ89" s="146"/>
      <c r="GGA89" s="146"/>
      <c r="GGB89" s="146"/>
      <c r="GGC89" s="146"/>
      <c r="GGD89" s="146"/>
      <c r="GGE89" s="146"/>
      <c r="GGF89" s="146"/>
      <c r="GGG89" s="146"/>
      <c r="GGH89" s="146"/>
      <c r="GGI89" s="146"/>
      <c r="GGJ89" s="146"/>
      <c r="GGK89" s="146"/>
      <c r="GGL89" s="146"/>
      <c r="GGM89" s="146"/>
      <c r="GGN89" s="146"/>
      <c r="GGO89" s="146"/>
      <c r="GGP89" s="146"/>
      <c r="GGQ89" s="146"/>
      <c r="GGR89" s="146"/>
      <c r="GGS89" s="146"/>
      <c r="GGT89" s="146"/>
      <c r="GGU89" s="146"/>
      <c r="GGV89" s="146"/>
      <c r="GGW89" s="146"/>
      <c r="GGX89" s="146"/>
      <c r="GGY89" s="146"/>
      <c r="GGZ89" s="146"/>
      <c r="GHA89" s="146"/>
      <c r="GHB89" s="146"/>
      <c r="GHC89" s="146"/>
      <c r="GHD89" s="146"/>
      <c r="GHE89" s="146"/>
      <c r="GHF89" s="146"/>
      <c r="GHG89" s="146"/>
      <c r="GHH89" s="146"/>
      <c r="GHI89" s="146"/>
      <c r="GHJ89" s="146"/>
      <c r="GHK89" s="146"/>
      <c r="GHL89" s="146"/>
      <c r="GHM89" s="146"/>
      <c r="GHN89" s="146"/>
      <c r="GHO89" s="146"/>
      <c r="GHP89" s="146"/>
      <c r="GHQ89" s="146"/>
      <c r="GHR89" s="146"/>
      <c r="GHS89" s="146"/>
      <c r="GHT89" s="146"/>
      <c r="GHU89" s="146"/>
      <c r="GHV89" s="146"/>
      <c r="GHW89" s="146"/>
      <c r="GHX89" s="146"/>
      <c r="GHY89" s="146"/>
      <c r="GHZ89" s="146"/>
      <c r="GIA89" s="146"/>
      <c r="GIB89" s="146"/>
      <c r="GIC89" s="146"/>
      <c r="GID89" s="146"/>
      <c r="GIE89" s="146"/>
      <c r="GIF89" s="146"/>
      <c r="GIG89" s="146"/>
      <c r="GIH89" s="146"/>
      <c r="GII89" s="146"/>
      <c r="GIJ89" s="146"/>
      <c r="GIK89" s="146"/>
      <c r="GIL89" s="146"/>
      <c r="GIM89" s="146"/>
      <c r="GIN89" s="146"/>
      <c r="GIO89" s="146"/>
      <c r="GIP89" s="146"/>
      <c r="GIQ89" s="146"/>
      <c r="GIR89" s="146"/>
      <c r="GIS89" s="146"/>
      <c r="GIT89" s="146"/>
      <c r="GIU89" s="146"/>
      <c r="GIV89" s="146"/>
      <c r="GIW89" s="146"/>
      <c r="GIX89" s="146"/>
      <c r="GIY89" s="146"/>
      <c r="GIZ89" s="146"/>
      <c r="GJA89" s="146"/>
      <c r="GJB89" s="146"/>
      <c r="GJC89" s="146"/>
      <c r="GJD89" s="146"/>
      <c r="GJE89" s="146"/>
      <c r="GJF89" s="146"/>
      <c r="GJG89" s="146"/>
      <c r="GJH89" s="146"/>
      <c r="GJI89" s="146"/>
      <c r="GJJ89" s="146"/>
      <c r="GJK89" s="146"/>
      <c r="GJL89" s="146"/>
      <c r="GJM89" s="146"/>
      <c r="GJN89" s="146"/>
      <c r="GJO89" s="146"/>
      <c r="GJP89" s="146"/>
      <c r="GJQ89" s="146"/>
      <c r="GJR89" s="146"/>
      <c r="GJS89" s="146"/>
      <c r="GJT89" s="146"/>
      <c r="GJU89" s="146"/>
      <c r="GJV89" s="146"/>
      <c r="GJW89" s="146"/>
      <c r="GJX89" s="146"/>
      <c r="GJY89" s="146"/>
      <c r="GJZ89" s="146"/>
      <c r="GKA89" s="146"/>
      <c r="GKB89" s="146"/>
      <c r="GKC89" s="146"/>
      <c r="GKD89" s="146"/>
      <c r="GKE89" s="146"/>
      <c r="GKF89" s="146"/>
      <c r="GKG89" s="146"/>
      <c r="GKH89" s="146"/>
      <c r="GKI89" s="146"/>
      <c r="GKJ89" s="146"/>
      <c r="GKK89" s="146"/>
      <c r="GKL89" s="146"/>
      <c r="GKM89" s="146"/>
      <c r="GKN89" s="146"/>
      <c r="GKO89" s="146"/>
      <c r="GKP89" s="146"/>
      <c r="GKQ89" s="146"/>
      <c r="GKR89" s="146"/>
      <c r="GKS89" s="146"/>
      <c r="GKT89" s="146"/>
      <c r="GKU89" s="146"/>
      <c r="GKV89" s="146"/>
      <c r="GKW89" s="146"/>
      <c r="GKX89" s="146"/>
      <c r="GKY89" s="146"/>
      <c r="GKZ89" s="146"/>
      <c r="GLA89" s="146"/>
      <c r="GLB89" s="146"/>
      <c r="GLC89" s="146"/>
      <c r="GLD89" s="146"/>
      <c r="GLE89" s="146"/>
      <c r="GLF89" s="146"/>
      <c r="GLG89" s="146"/>
      <c r="GLH89" s="146"/>
      <c r="GLI89" s="146"/>
      <c r="GLJ89" s="146"/>
      <c r="GLK89" s="146"/>
      <c r="GLL89" s="146"/>
      <c r="GLM89" s="146"/>
      <c r="GLN89" s="146"/>
      <c r="GLO89" s="146"/>
      <c r="GLP89" s="146"/>
      <c r="GLQ89" s="146"/>
      <c r="GLR89" s="146"/>
      <c r="GLS89" s="146"/>
      <c r="GLT89" s="146"/>
      <c r="GLU89" s="146"/>
      <c r="GLV89" s="146"/>
      <c r="GLW89" s="146"/>
      <c r="GLX89" s="146"/>
      <c r="GLY89" s="146"/>
      <c r="GLZ89" s="146"/>
      <c r="GMA89" s="146"/>
      <c r="GMB89" s="146"/>
      <c r="GMC89" s="146"/>
      <c r="GMD89" s="146"/>
      <c r="GME89" s="146"/>
      <c r="GMF89" s="146"/>
      <c r="GMG89" s="146"/>
      <c r="GMH89" s="146"/>
      <c r="GMI89" s="146"/>
      <c r="GMJ89" s="146"/>
      <c r="GMK89" s="146"/>
      <c r="GML89" s="146"/>
      <c r="GMM89" s="146"/>
      <c r="GMN89" s="146"/>
      <c r="GMO89" s="146"/>
      <c r="GMP89" s="146"/>
      <c r="GMQ89" s="146"/>
      <c r="GMR89" s="146"/>
      <c r="GMS89" s="146"/>
      <c r="GMT89" s="146"/>
      <c r="GMU89" s="146"/>
      <c r="GMV89" s="146"/>
      <c r="GMW89" s="146"/>
      <c r="GMX89" s="146"/>
      <c r="GMY89" s="146"/>
      <c r="GMZ89" s="146"/>
      <c r="GNA89" s="146"/>
      <c r="GNB89" s="146"/>
      <c r="GNC89" s="146"/>
      <c r="GND89" s="146"/>
      <c r="GNE89" s="146"/>
      <c r="GNF89" s="146"/>
      <c r="GNG89" s="146"/>
      <c r="GNH89" s="146"/>
      <c r="GNI89" s="146"/>
      <c r="GNJ89" s="146"/>
      <c r="GNK89" s="146"/>
      <c r="GNL89" s="146"/>
      <c r="GNM89" s="146"/>
      <c r="GNN89" s="146"/>
      <c r="GNO89" s="146"/>
      <c r="GNP89" s="146"/>
      <c r="GNQ89" s="146"/>
      <c r="GNR89" s="146"/>
      <c r="GNS89" s="146"/>
      <c r="GNT89" s="146"/>
      <c r="GNU89" s="146"/>
      <c r="GNV89" s="146"/>
      <c r="GNW89" s="146"/>
      <c r="GNX89" s="146"/>
      <c r="GNY89" s="146"/>
      <c r="GNZ89" s="146"/>
      <c r="GOA89" s="146"/>
      <c r="GOB89" s="146"/>
      <c r="GOC89" s="146"/>
      <c r="GOD89" s="146"/>
      <c r="GOE89" s="146"/>
      <c r="GOF89" s="146"/>
      <c r="GOG89" s="146"/>
      <c r="GOH89" s="146"/>
      <c r="GOI89" s="146"/>
      <c r="GOJ89" s="146"/>
      <c r="GOK89" s="146"/>
      <c r="GOL89" s="146"/>
      <c r="GOM89" s="146"/>
      <c r="GON89" s="146"/>
      <c r="GOO89" s="146"/>
      <c r="GOP89" s="146"/>
      <c r="GOQ89" s="146"/>
      <c r="GOR89" s="146"/>
      <c r="GOS89" s="146"/>
      <c r="GOT89" s="146"/>
      <c r="GOU89" s="146"/>
      <c r="GOV89" s="146"/>
      <c r="GOW89" s="146"/>
      <c r="GOX89" s="146"/>
      <c r="GOY89" s="146"/>
      <c r="GOZ89" s="146"/>
      <c r="GPA89" s="146"/>
      <c r="GPB89" s="146"/>
      <c r="GPC89" s="146"/>
      <c r="GPD89" s="146"/>
      <c r="GPE89" s="146"/>
      <c r="GPF89" s="146"/>
      <c r="GPG89" s="146"/>
      <c r="GPH89" s="146"/>
      <c r="GPI89" s="146"/>
      <c r="GPJ89" s="146"/>
      <c r="GPK89" s="146"/>
      <c r="GPL89" s="146"/>
      <c r="GPM89" s="146"/>
      <c r="GPN89" s="146"/>
      <c r="GPO89" s="146"/>
      <c r="GPP89" s="146"/>
      <c r="GPQ89" s="146"/>
      <c r="GPR89" s="146"/>
      <c r="GPS89" s="146"/>
      <c r="GPT89" s="146"/>
      <c r="GPU89" s="146"/>
      <c r="GPV89" s="146"/>
      <c r="GPW89" s="146"/>
      <c r="GPX89" s="146"/>
      <c r="GPY89" s="146"/>
      <c r="GPZ89" s="146"/>
      <c r="GQA89" s="146"/>
      <c r="GQB89" s="146"/>
      <c r="GQC89" s="146"/>
      <c r="GQD89" s="146"/>
      <c r="GQE89" s="146"/>
      <c r="GQF89" s="146"/>
      <c r="GQG89" s="146"/>
      <c r="GQH89" s="146"/>
      <c r="GQI89" s="146"/>
      <c r="GQJ89" s="146"/>
      <c r="GQK89" s="146"/>
      <c r="GQL89" s="146"/>
      <c r="GQM89" s="146"/>
      <c r="GQN89" s="146"/>
      <c r="GQO89" s="146"/>
      <c r="GQP89" s="146"/>
      <c r="GQQ89" s="146"/>
      <c r="GQR89" s="146"/>
      <c r="GQS89" s="146"/>
      <c r="GQT89" s="146"/>
      <c r="GQU89" s="146"/>
      <c r="GQV89" s="146"/>
      <c r="GQW89" s="146"/>
      <c r="GQX89" s="146"/>
      <c r="GQY89" s="146"/>
      <c r="GQZ89" s="146"/>
      <c r="GRA89" s="146"/>
      <c r="GRB89" s="146"/>
      <c r="GRC89" s="146"/>
      <c r="GRD89" s="146"/>
      <c r="GRE89" s="146"/>
      <c r="GRF89" s="146"/>
      <c r="GRG89" s="146"/>
      <c r="GRH89" s="146"/>
      <c r="GRI89" s="146"/>
      <c r="GRJ89" s="146"/>
      <c r="GRK89" s="146"/>
      <c r="GRL89" s="146"/>
      <c r="GRM89" s="146"/>
      <c r="GRN89" s="146"/>
      <c r="GRO89" s="146"/>
      <c r="GRP89" s="146"/>
      <c r="GRQ89" s="146"/>
      <c r="GRR89" s="146"/>
      <c r="GRS89" s="146"/>
      <c r="GRT89" s="146"/>
      <c r="GRU89" s="146"/>
      <c r="GRV89" s="146"/>
      <c r="GRW89" s="146"/>
      <c r="GRX89" s="146"/>
      <c r="GRY89" s="146"/>
      <c r="GRZ89" s="146"/>
      <c r="GSA89" s="146"/>
      <c r="GSB89" s="146"/>
      <c r="GSC89" s="146"/>
      <c r="GSD89" s="146"/>
      <c r="GSE89" s="146"/>
      <c r="GSF89" s="146"/>
      <c r="GSG89" s="146"/>
      <c r="GSH89" s="146"/>
      <c r="GSI89" s="146"/>
      <c r="GSJ89" s="146"/>
      <c r="GSK89" s="146"/>
      <c r="GSL89" s="146"/>
      <c r="GSM89" s="146"/>
      <c r="GSN89" s="146"/>
      <c r="GSO89" s="146"/>
      <c r="GSP89" s="146"/>
      <c r="GSQ89" s="146"/>
      <c r="GSR89" s="146"/>
      <c r="GSS89" s="146"/>
      <c r="GST89" s="146"/>
      <c r="GSU89" s="146"/>
      <c r="GSV89" s="146"/>
      <c r="GSW89" s="146"/>
      <c r="GSX89" s="146"/>
      <c r="GSY89" s="146"/>
      <c r="GSZ89" s="146"/>
      <c r="GTA89" s="146"/>
      <c r="GTB89" s="146"/>
      <c r="GTC89" s="146"/>
      <c r="GTD89" s="146"/>
      <c r="GTE89" s="146"/>
      <c r="GTF89" s="146"/>
      <c r="GTG89" s="146"/>
      <c r="GTH89" s="146"/>
      <c r="GTI89" s="146"/>
      <c r="GTJ89" s="146"/>
      <c r="GTK89" s="146"/>
      <c r="GTL89" s="146"/>
      <c r="GTM89" s="146"/>
      <c r="GTN89" s="146"/>
      <c r="GTO89" s="146"/>
      <c r="GTP89" s="146"/>
      <c r="GTQ89" s="146"/>
      <c r="GTR89" s="146"/>
      <c r="GTS89" s="146"/>
      <c r="GTT89" s="146"/>
      <c r="GTU89" s="146"/>
      <c r="GTV89" s="146"/>
      <c r="GTW89" s="146"/>
      <c r="GTX89" s="146"/>
      <c r="GTY89" s="146"/>
      <c r="GTZ89" s="146"/>
      <c r="GUA89" s="146"/>
      <c r="GUB89" s="146"/>
      <c r="GUC89" s="146"/>
      <c r="GUD89" s="146"/>
      <c r="GUE89" s="146"/>
      <c r="GUF89" s="146"/>
      <c r="GUG89" s="146"/>
      <c r="GUH89" s="146"/>
      <c r="GUI89" s="146"/>
      <c r="GUJ89" s="146"/>
      <c r="GUK89" s="146"/>
      <c r="GUL89" s="146"/>
      <c r="GUM89" s="146"/>
      <c r="GUN89" s="146"/>
      <c r="GUO89" s="146"/>
      <c r="GUP89" s="146"/>
      <c r="GUQ89" s="146"/>
      <c r="GUR89" s="146"/>
      <c r="GUS89" s="146"/>
      <c r="GUT89" s="146"/>
      <c r="GUU89" s="146"/>
      <c r="GUV89" s="146"/>
      <c r="GUW89" s="146"/>
      <c r="GUX89" s="146"/>
      <c r="GUY89" s="146"/>
      <c r="GUZ89" s="146"/>
      <c r="GVA89" s="146"/>
      <c r="GVB89" s="146"/>
      <c r="GVC89" s="146"/>
      <c r="GVD89" s="146"/>
      <c r="GVE89" s="146"/>
      <c r="GVF89" s="146"/>
      <c r="GVG89" s="146"/>
      <c r="GVH89" s="146"/>
      <c r="GVI89" s="146"/>
      <c r="GVJ89" s="146"/>
      <c r="GVK89" s="146"/>
      <c r="GVL89" s="146"/>
      <c r="GVM89" s="146"/>
      <c r="GVN89" s="146"/>
      <c r="GVO89" s="146"/>
      <c r="GVP89" s="146"/>
      <c r="GVQ89" s="146"/>
      <c r="GVR89" s="146"/>
      <c r="GVS89" s="146"/>
      <c r="GVT89" s="146"/>
      <c r="GVU89" s="146"/>
      <c r="GVV89" s="146"/>
      <c r="GVW89" s="146"/>
      <c r="GVX89" s="146"/>
      <c r="GVY89" s="146"/>
      <c r="GVZ89" s="146"/>
      <c r="GWA89" s="146"/>
      <c r="GWB89" s="146"/>
      <c r="GWC89" s="146"/>
      <c r="GWD89" s="146"/>
      <c r="GWE89" s="146"/>
      <c r="GWF89" s="146"/>
      <c r="GWG89" s="146"/>
      <c r="GWH89" s="146"/>
      <c r="GWI89" s="146"/>
      <c r="GWJ89" s="146"/>
      <c r="GWK89" s="146"/>
      <c r="GWL89" s="146"/>
      <c r="GWM89" s="146"/>
      <c r="GWN89" s="146"/>
      <c r="GWO89" s="146"/>
      <c r="GWP89" s="146"/>
      <c r="GWQ89" s="146"/>
      <c r="GWR89" s="146"/>
      <c r="GWS89" s="146"/>
      <c r="GWT89" s="146"/>
      <c r="GWU89" s="146"/>
      <c r="GWV89" s="146"/>
      <c r="GWW89" s="146"/>
      <c r="GWX89" s="146"/>
      <c r="GWY89" s="146"/>
      <c r="GWZ89" s="146"/>
      <c r="GXA89" s="146"/>
      <c r="GXB89" s="146"/>
      <c r="GXC89" s="146"/>
      <c r="GXD89" s="146"/>
      <c r="GXE89" s="146"/>
      <c r="GXF89" s="146"/>
      <c r="GXG89" s="146"/>
      <c r="GXH89" s="146"/>
      <c r="GXI89" s="146"/>
      <c r="GXJ89" s="146"/>
      <c r="GXK89" s="146"/>
      <c r="GXL89" s="146"/>
      <c r="GXM89" s="146"/>
      <c r="GXN89" s="146"/>
      <c r="GXO89" s="146"/>
      <c r="GXP89" s="146"/>
      <c r="GXQ89" s="146"/>
      <c r="GXR89" s="146"/>
      <c r="GXS89" s="146"/>
      <c r="GXT89" s="146"/>
      <c r="GXU89" s="146"/>
      <c r="GXV89" s="146"/>
      <c r="GXW89" s="146"/>
      <c r="GXX89" s="146"/>
      <c r="GXY89" s="146"/>
      <c r="GXZ89" s="146"/>
      <c r="GYA89" s="146"/>
      <c r="GYB89" s="146"/>
      <c r="GYC89" s="146"/>
      <c r="GYD89" s="146"/>
      <c r="GYE89" s="146"/>
      <c r="GYF89" s="146"/>
      <c r="GYG89" s="146"/>
      <c r="GYH89" s="146"/>
      <c r="GYI89" s="146"/>
      <c r="GYJ89" s="146"/>
      <c r="GYK89" s="146"/>
      <c r="GYL89" s="146"/>
      <c r="GYM89" s="146"/>
      <c r="GYN89" s="146"/>
      <c r="GYO89" s="146"/>
      <c r="GYP89" s="146"/>
      <c r="GYQ89" s="146"/>
      <c r="GYR89" s="146"/>
      <c r="GYS89" s="146"/>
      <c r="GYT89" s="146"/>
      <c r="GYU89" s="146"/>
      <c r="GYV89" s="146"/>
      <c r="GYW89" s="146"/>
      <c r="GYX89" s="146"/>
      <c r="GYY89" s="146"/>
      <c r="GYZ89" s="146"/>
      <c r="GZA89" s="146"/>
      <c r="GZB89" s="146"/>
      <c r="GZC89" s="146"/>
      <c r="GZD89" s="146"/>
      <c r="GZE89" s="146"/>
      <c r="GZF89" s="146"/>
      <c r="GZG89" s="146"/>
      <c r="GZH89" s="146"/>
      <c r="GZI89" s="146"/>
      <c r="GZJ89" s="146"/>
      <c r="GZK89" s="146"/>
      <c r="GZL89" s="146"/>
      <c r="GZM89" s="146"/>
      <c r="GZN89" s="146"/>
      <c r="GZO89" s="146"/>
      <c r="GZP89" s="146"/>
      <c r="GZQ89" s="146"/>
      <c r="GZR89" s="146"/>
      <c r="GZS89" s="146"/>
      <c r="GZT89" s="146"/>
      <c r="GZU89" s="146"/>
      <c r="GZV89" s="146"/>
      <c r="GZW89" s="146"/>
      <c r="GZX89" s="146"/>
      <c r="GZY89" s="146"/>
      <c r="GZZ89" s="146"/>
      <c r="HAA89" s="146"/>
      <c r="HAB89" s="146"/>
      <c r="HAC89" s="146"/>
      <c r="HAD89" s="146"/>
      <c r="HAE89" s="146"/>
      <c r="HAF89" s="146"/>
      <c r="HAG89" s="146"/>
      <c r="HAH89" s="146"/>
      <c r="HAI89" s="146"/>
      <c r="HAJ89" s="146"/>
      <c r="HAK89" s="146"/>
      <c r="HAL89" s="146"/>
      <c r="HAM89" s="146"/>
      <c r="HAN89" s="146"/>
      <c r="HAO89" s="146"/>
      <c r="HAP89" s="146"/>
      <c r="HAQ89" s="146"/>
      <c r="HAR89" s="146"/>
      <c r="HAS89" s="146"/>
      <c r="HAT89" s="146"/>
      <c r="HAU89" s="146"/>
      <c r="HAV89" s="146"/>
      <c r="HAW89" s="146"/>
      <c r="HAX89" s="146"/>
      <c r="HAY89" s="146"/>
      <c r="HAZ89" s="146"/>
      <c r="HBA89" s="146"/>
      <c r="HBB89" s="146"/>
      <c r="HBC89" s="146"/>
      <c r="HBD89" s="146"/>
      <c r="HBE89" s="146"/>
      <c r="HBF89" s="146"/>
      <c r="HBG89" s="146"/>
      <c r="HBH89" s="146"/>
      <c r="HBI89" s="146"/>
      <c r="HBJ89" s="146"/>
      <c r="HBK89" s="146"/>
      <c r="HBL89" s="146"/>
      <c r="HBM89" s="146"/>
      <c r="HBN89" s="146"/>
      <c r="HBO89" s="146"/>
      <c r="HBP89" s="146"/>
      <c r="HBQ89" s="146"/>
      <c r="HBR89" s="146"/>
      <c r="HBS89" s="146"/>
      <c r="HBT89" s="146"/>
      <c r="HBU89" s="146"/>
      <c r="HBV89" s="146"/>
      <c r="HBW89" s="146"/>
      <c r="HBX89" s="146"/>
      <c r="HBY89" s="146"/>
      <c r="HBZ89" s="146"/>
      <c r="HCA89" s="146"/>
      <c r="HCB89" s="146"/>
      <c r="HCC89" s="146"/>
      <c r="HCD89" s="146"/>
      <c r="HCE89" s="146"/>
      <c r="HCF89" s="146"/>
      <c r="HCG89" s="146"/>
      <c r="HCH89" s="146"/>
      <c r="HCI89" s="146"/>
      <c r="HCJ89" s="146"/>
      <c r="HCK89" s="146"/>
      <c r="HCL89" s="146"/>
      <c r="HCM89" s="146"/>
      <c r="HCN89" s="146"/>
      <c r="HCO89" s="146"/>
      <c r="HCP89" s="146"/>
      <c r="HCQ89" s="146"/>
      <c r="HCR89" s="146"/>
      <c r="HCS89" s="146"/>
      <c r="HCT89" s="146"/>
      <c r="HCU89" s="146"/>
      <c r="HCV89" s="146"/>
      <c r="HCW89" s="146"/>
      <c r="HCX89" s="146"/>
      <c r="HCY89" s="146"/>
      <c r="HCZ89" s="146"/>
      <c r="HDA89" s="146"/>
      <c r="HDB89" s="146"/>
      <c r="HDC89" s="146"/>
      <c r="HDD89" s="146"/>
      <c r="HDE89" s="146"/>
      <c r="HDF89" s="146"/>
      <c r="HDG89" s="146"/>
      <c r="HDH89" s="146"/>
      <c r="HDI89" s="146"/>
      <c r="HDJ89" s="146"/>
      <c r="HDK89" s="146"/>
      <c r="HDL89" s="146"/>
      <c r="HDM89" s="146"/>
      <c r="HDN89" s="146"/>
      <c r="HDO89" s="146"/>
      <c r="HDP89" s="146"/>
      <c r="HDQ89" s="146"/>
      <c r="HDR89" s="146"/>
      <c r="HDS89" s="146"/>
      <c r="HDT89" s="146"/>
      <c r="HDU89" s="146"/>
      <c r="HDV89" s="146"/>
      <c r="HDW89" s="146"/>
      <c r="HDX89" s="146"/>
      <c r="HDY89" s="146"/>
      <c r="HDZ89" s="146"/>
      <c r="HEA89" s="146"/>
      <c r="HEB89" s="146"/>
      <c r="HEC89" s="146"/>
      <c r="HED89" s="146"/>
      <c r="HEE89" s="146"/>
      <c r="HEF89" s="146"/>
      <c r="HEG89" s="146"/>
      <c r="HEH89" s="146"/>
      <c r="HEI89" s="146"/>
      <c r="HEJ89" s="146"/>
      <c r="HEK89" s="146"/>
      <c r="HEL89" s="146"/>
      <c r="HEM89" s="146"/>
      <c r="HEN89" s="146"/>
      <c r="HEO89" s="146"/>
      <c r="HEP89" s="146"/>
      <c r="HEQ89" s="146"/>
      <c r="HER89" s="146"/>
      <c r="HES89" s="146"/>
      <c r="HET89" s="146"/>
      <c r="HEU89" s="146"/>
      <c r="HEV89" s="146"/>
      <c r="HEW89" s="146"/>
      <c r="HEX89" s="146"/>
      <c r="HEY89" s="146"/>
      <c r="HEZ89" s="146"/>
      <c r="HFA89" s="146"/>
      <c r="HFB89" s="146"/>
      <c r="HFC89" s="146"/>
      <c r="HFD89" s="146"/>
      <c r="HFE89" s="146"/>
      <c r="HFF89" s="146"/>
      <c r="HFG89" s="146"/>
      <c r="HFH89" s="146"/>
      <c r="HFI89" s="146"/>
      <c r="HFJ89" s="146"/>
      <c r="HFK89" s="146"/>
      <c r="HFL89" s="146"/>
      <c r="HFM89" s="146"/>
      <c r="HFN89" s="146"/>
      <c r="HFO89" s="146"/>
      <c r="HFP89" s="146"/>
      <c r="HFQ89" s="146"/>
      <c r="HFR89" s="146"/>
      <c r="HFS89" s="146"/>
      <c r="HFT89" s="146"/>
      <c r="HFU89" s="146"/>
      <c r="HFV89" s="146"/>
      <c r="HFW89" s="146"/>
      <c r="HFX89" s="146"/>
      <c r="HFY89" s="146"/>
      <c r="HFZ89" s="146"/>
      <c r="HGA89" s="146"/>
      <c r="HGB89" s="146"/>
      <c r="HGC89" s="146"/>
      <c r="HGD89" s="146"/>
      <c r="HGE89" s="146"/>
      <c r="HGF89" s="146"/>
      <c r="HGG89" s="146"/>
      <c r="HGH89" s="146"/>
      <c r="HGI89" s="146"/>
      <c r="HGJ89" s="146"/>
      <c r="HGK89" s="146"/>
      <c r="HGL89" s="146"/>
      <c r="HGM89" s="146"/>
      <c r="HGN89" s="146"/>
      <c r="HGO89" s="146"/>
      <c r="HGP89" s="146"/>
      <c r="HGQ89" s="146"/>
      <c r="HGR89" s="146"/>
      <c r="HGS89" s="146"/>
      <c r="HGT89" s="146"/>
      <c r="HGU89" s="146"/>
      <c r="HGV89" s="146"/>
      <c r="HGW89" s="146"/>
      <c r="HGX89" s="146"/>
      <c r="HGY89" s="146"/>
      <c r="HGZ89" s="146"/>
      <c r="HHA89" s="146"/>
      <c r="HHB89" s="146"/>
      <c r="HHC89" s="146"/>
      <c r="HHD89" s="146"/>
      <c r="HHE89" s="146"/>
      <c r="HHF89" s="146"/>
      <c r="HHG89" s="146"/>
      <c r="HHH89" s="146"/>
      <c r="HHI89" s="146"/>
      <c r="HHJ89" s="146"/>
      <c r="HHK89" s="146"/>
      <c r="HHL89" s="146"/>
      <c r="HHM89" s="146"/>
      <c r="HHN89" s="146"/>
      <c r="HHO89" s="146"/>
      <c r="HHP89" s="146"/>
      <c r="HHQ89" s="146"/>
      <c r="HHR89" s="146"/>
      <c r="HHS89" s="146"/>
      <c r="HHT89" s="146"/>
      <c r="HHU89" s="146"/>
      <c r="HHV89" s="146"/>
      <c r="HHW89" s="146"/>
      <c r="HHX89" s="146"/>
      <c r="HHY89" s="146"/>
      <c r="HHZ89" s="146"/>
      <c r="HIA89" s="146"/>
      <c r="HIB89" s="146"/>
      <c r="HIC89" s="146"/>
      <c r="HID89" s="146"/>
      <c r="HIE89" s="146"/>
      <c r="HIF89" s="146"/>
      <c r="HIG89" s="146"/>
      <c r="HIH89" s="146"/>
      <c r="HII89" s="146"/>
      <c r="HIJ89" s="146"/>
      <c r="HIK89" s="146"/>
      <c r="HIL89" s="146"/>
      <c r="HIM89" s="146"/>
      <c r="HIN89" s="146"/>
      <c r="HIO89" s="146"/>
      <c r="HIP89" s="146"/>
      <c r="HIQ89" s="146"/>
      <c r="HIR89" s="146"/>
      <c r="HIS89" s="146"/>
      <c r="HIT89" s="146"/>
      <c r="HIU89" s="146"/>
      <c r="HIV89" s="146"/>
      <c r="HIW89" s="146"/>
      <c r="HIX89" s="146"/>
      <c r="HIY89" s="146"/>
      <c r="HIZ89" s="146"/>
      <c r="HJA89" s="146"/>
      <c r="HJB89" s="146"/>
      <c r="HJC89" s="146"/>
      <c r="HJD89" s="146"/>
      <c r="HJE89" s="146"/>
      <c r="HJF89" s="146"/>
      <c r="HJG89" s="146"/>
      <c r="HJH89" s="146"/>
      <c r="HJI89" s="146"/>
      <c r="HJJ89" s="146"/>
      <c r="HJK89" s="146"/>
      <c r="HJL89" s="146"/>
      <c r="HJM89" s="146"/>
      <c r="HJN89" s="146"/>
      <c r="HJO89" s="146"/>
      <c r="HJP89" s="146"/>
      <c r="HJQ89" s="146"/>
      <c r="HJR89" s="146"/>
      <c r="HJS89" s="146"/>
      <c r="HJT89" s="146"/>
      <c r="HJU89" s="146"/>
      <c r="HJV89" s="146"/>
      <c r="HJW89" s="146"/>
      <c r="HJX89" s="146"/>
      <c r="HJY89" s="146"/>
      <c r="HJZ89" s="146"/>
      <c r="HKA89" s="146"/>
      <c r="HKB89" s="146"/>
      <c r="HKC89" s="146"/>
      <c r="HKD89" s="146"/>
      <c r="HKE89" s="146"/>
      <c r="HKF89" s="146"/>
      <c r="HKG89" s="146"/>
      <c r="HKH89" s="146"/>
      <c r="HKI89" s="146"/>
      <c r="HKJ89" s="146"/>
      <c r="HKK89" s="146"/>
      <c r="HKL89" s="146"/>
      <c r="HKM89" s="146"/>
      <c r="HKN89" s="146"/>
      <c r="HKO89" s="146"/>
      <c r="HKP89" s="146"/>
      <c r="HKQ89" s="146"/>
      <c r="HKR89" s="146"/>
      <c r="HKS89" s="146"/>
      <c r="HKT89" s="146"/>
      <c r="HKU89" s="146"/>
      <c r="HKV89" s="146"/>
      <c r="HKW89" s="146"/>
      <c r="HKX89" s="146"/>
      <c r="HKY89" s="146"/>
      <c r="HKZ89" s="146"/>
      <c r="HLA89" s="146"/>
      <c r="HLB89" s="146"/>
      <c r="HLC89" s="146"/>
      <c r="HLD89" s="146"/>
      <c r="HLE89" s="146"/>
      <c r="HLF89" s="146"/>
      <c r="HLG89" s="146"/>
      <c r="HLH89" s="146"/>
      <c r="HLI89" s="146"/>
      <c r="HLJ89" s="146"/>
      <c r="HLK89" s="146"/>
      <c r="HLL89" s="146"/>
      <c r="HLM89" s="146"/>
      <c r="HLN89" s="146"/>
      <c r="HLO89" s="146"/>
      <c r="HLP89" s="146"/>
      <c r="HLQ89" s="146"/>
      <c r="HLR89" s="146"/>
      <c r="HLS89" s="146"/>
      <c r="HLT89" s="146"/>
      <c r="HLU89" s="146"/>
      <c r="HLV89" s="146"/>
      <c r="HLW89" s="146"/>
      <c r="HLX89" s="146"/>
      <c r="HLY89" s="146"/>
      <c r="HLZ89" s="146"/>
      <c r="HMA89" s="146"/>
      <c r="HMB89" s="146"/>
      <c r="HMC89" s="146"/>
      <c r="HMD89" s="146"/>
      <c r="HME89" s="146"/>
      <c r="HMF89" s="146"/>
      <c r="HMG89" s="146"/>
      <c r="HMH89" s="146"/>
      <c r="HMI89" s="146"/>
      <c r="HMJ89" s="146"/>
      <c r="HMK89" s="146"/>
      <c r="HML89" s="146"/>
      <c r="HMM89" s="146"/>
      <c r="HMN89" s="146"/>
      <c r="HMO89" s="146"/>
      <c r="HMP89" s="146"/>
      <c r="HMQ89" s="146"/>
      <c r="HMR89" s="146"/>
      <c r="HMS89" s="146"/>
      <c r="HMT89" s="146"/>
      <c r="HMU89" s="146"/>
      <c r="HMV89" s="146"/>
      <c r="HMW89" s="146"/>
      <c r="HMX89" s="146"/>
      <c r="HMY89" s="146"/>
      <c r="HMZ89" s="146"/>
      <c r="HNA89" s="146"/>
      <c r="HNB89" s="146"/>
      <c r="HNC89" s="146"/>
      <c r="HND89" s="146"/>
      <c r="HNE89" s="146"/>
      <c r="HNF89" s="146"/>
      <c r="HNG89" s="146"/>
      <c r="HNH89" s="146"/>
      <c r="HNI89" s="146"/>
      <c r="HNJ89" s="146"/>
      <c r="HNK89" s="146"/>
      <c r="HNL89" s="146"/>
      <c r="HNM89" s="146"/>
      <c r="HNN89" s="146"/>
      <c r="HNO89" s="146"/>
      <c r="HNP89" s="146"/>
      <c r="HNQ89" s="146"/>
      <c r="HNR89" s="146"/>
      <c r="HNS89" s="146"/>
      <c r="HNT89" s="146"/>
      <c r="HNU89" s="146"/>
      <c r="HNV89" s="146"/>
      <c r="HNW89" s="146"/>
      <c r="HNX89" s="146"/>
      <c r="HNY89" s="146"/>
      <c r="HNZ89" s="146"/>
      <c r="HOA89" s="146"/>
      <c r="HOB89" s="146"/>
      <c r="HOC89" s="146"/>
      <c r="HOD89" s="146"/>
      <c r="HOE89" s="146"/>
      <c r="HOF89" s="146"/>
      <c r="HOG89" s="146"/>
      <c r="HOH89" s="146"/>
      <c r="HOI89" s="146"/>
      <c r="HOJ89" s="146"/>
      <c r="HOK89" s="146"/>
      <c r="HOL89" s="146"/>
      <c r="HOM89" s="146"/>
      <c r="HON89" s="146"/>
      <c r="HOO89" s="146"/>
      <c r="HOP89" s="146"/>
      <c r="HOQ89" s="146"/>
      <c r="HOR89" s="146"/>
      <c r="HOS89" s="146"/>
      <c r="HOT89" s="146"/>
      <c r="HOU89" s="146"/>
      <c r="HOV89" s="146"/>
      <c r="HOW89" s="146"/>
      <c r="HOX89" s="146"/>
      <c r="HOY89" s="146"/>
      <c r="HOZ89" s="146"/>
      <c r="HPA89" s="146"/>
      <c r="HPB89" s="146"/>
      <c r="HPC89" s="146"/>
      <c r="HPD89" s="146"/>
      <c r="HPE89" s="146"/>
      <c r="HPF89" s="146"/>
      <c r="HPG89" s="146"/>
      <c r="HPH89" s="146"/>
      <c r="HPI89" s="146"/>
      <c r="HPJ89" s="146"/>
      <c r="HPK89" s="146"/>
      <c r="HPL89" s="146"/>
      <c r="HPM89" s="146"/>
      <c r="HPN89" s="146"/>
      <c r="HPO89" s="146"/>
      <c r="HPP89" s="146"/>
      <c r="HPQ89" s="146"/>
      <c r="HPR89" s="146"/>
      <c r="HPS89" s="146"/>
      <c r="HPT89" s="146"/>
      <c r="HPU89" s="146"/>
      <c r="HPV89" s="146"/>
      <c r="HPW89" s="146"/>
      <c r="HPX89" s="146"/>
      <c r="HPY89" s="146"/>
      <c r="HPZ89" s="146"/>
      <c r="HQA89" s="146"/>
      <c r="HQB89" s="146"/>
      <c r="HQC89" s="146"/>
      <c r="HQD89" s="146"/>
      <c r="HQE89" s="146"/>
      <c r="HQF89" s="146"/>
      <c r="HQG89" s="146"/>
      <c r="HQH89" s="146"/>
      <c r="HQI89" s="146"/>
      <c r="HQJ89" s="146"/>
      <c r="HQK89" s="146"/>
      <c r="HQL89" s="146"/>
      <c r="HQM89" s="146"/>
      <c r="HQN89" s="146"/>
      <c r="HQO89" s="146"/>
      <c r="HQP89" s="146"/>
      <c r="HQQ89" s="146"/>
      <c r="HQR89" s="146"/>
      <c r="HQS89" s="146"/>
      <c r="HQT89" s="146"/>
      <c r="HQU89" s="146"/>
      <c r="HQV89" s="146"/>
      <c r="HQW89" s="146"/>
      <c r="HQX89" s="146"/>
      <c r="HQY89" s="146"/>
      <c r="HQZ89" s="146"/>
      <c r="HRA89" s="146"/>
      <c r="HRB89" s="146"/>
      <c r="HRC89" s="146"/>
      <c r="HRD89" s="146"/>
      <c r="HRE89" s="146"/>
      <c r="HRF89" s="146"/>
      <c r="HRG89" s="146"/>
      <c r="HRH89" s="146"/>
      <c r="HRI89" s="146"/>
      <c r="HRJ89" s="146"/>
      <c r="HRK89" s="146"/>
      <c r="HRL89" s="146"/>
      <c r="HRM89" s="146"/>
      <c r="HRN89" s="146"/>
      <c r="HRO89" s="146"/>
      <c r="HRP89" s="146"/>
      <c r="HRQ89" s="146"/>
      <c r="HRR89" s="146"/>
      <c r="HRS89" s="146"/>
      <c r="HRT89" s="146"/>
      <c r="HRU89" s="146"/>
      <c r="HRV89" s="146"/>
      <c r="HRW89" s="146"/>
      <c r="HRX89" s="146"/>
      <c r="HRY89" s="146"/>
      <c r="HRZ89" s="146"/>
      <c r="HSA89" s="146"/>
      <c r="HSB89" s="146"/>
      <c r="HSC89" s="146"/>
      <c r="HSD89" s="146"/>
      <c r="HSE89" s="146"/>
      <c r="HSF89" s="146"/>
      <c r="HSG89" s="146"/>
      <c r="HSH89" s="146"/>
      <c r="HSI89" s="146"/>
      <c r="HSJ89" s="146"/>
      <c r="HSK89" s="146"/>
      <c r="HSL89" s="146"/>
      <c r="HSM89" s="146"/>
      <c r="HSN89" s="146"/>
      <c r="HSO89" s="146"/>
      <c r="HSP89" s="146"/>
      <c r="HSQ89" s="146"/>
      <c r="HSR89" s="146"/>
      <c r="HSS89" s="146"/>
      <c r="HST89" s="146"/>
      <c r="HSU89" s="146"/>
      <c r="HSV89" s="146"/>
      <c r="HSW89" s="146"/>
      <c r="HSX89" s="146"/>
      <c r="HSY89" s="146"/>
      <c r="HSZ89" s="146"/>
      <c r="HTA89" s="146"/>
      <c r="HTB89" s="146"/>
      <c r="HTC89" s="146"/>
      <c r="HTD89" s="146"/>
      <c r="HTE89" s="146"/>
      <c r="HTF89" s="146"/>
      <c r="HTG89" s="146"/>
      <c r="HTH89" s="146"/>
      <c r="HTI89" s="146"/>
      <c r="HTJ89" s="146"/>
      <c r="HTK89" s="146"/>
      <c r="HTL89" s="146"/>
      <c r="HTM89" s="146"/>
      <c r="HTN89" s="146"/>
      <c r="HTO89" s="146"/>
      <c r="HTP89" s="146"/>
      <c r="HTQ89" s="146"/>
      <c r="HTR89" s="146"/>
      <c r="HTS89" s="146"/>
      <c r="HTT89" s="146"/>
      <c r="HTU89" s="146"/>
      <c r="HTV89" s="146"/>
      <c r="HTW89" s="146"/>
      <c r="HTX89" s="146"/>
      <c r="HTY89" s="146"/>
      <c r="HTZ89" s="146"/>
      <c r="HUA89" s="146"/>
      <c r="HUB89" s="146"/>
      <c r="HUC89" s="146"/>
      <c r="HUD89" s="146"/>
      <c r="HUE89" s="146"/>
      <c r="HUF89" s="146"/>
      <c r="HUG89" s="146"/>
      <c r="HUH89" s="146"/>
      <c r="HUI89" s="146"/>
      <c r="HUJ89" s="146"/>
      <c r="HUK89" s="146"/>
      <c r="HUL89" s="146"/>
      <c r="HUM89" s="146"/>
      <c r="HUN89" s="146"/>
      <c r="HUO89" s="146"/>
      <c r="HUP89" s="146"/>
      <c r="HUQ89" s="146"/>
      <c r="HUR89" s="146"/>
      <c r="HUS89" s="146"/>
      <c r="HUT89" s="146"/>
      <c r="HUU89" s="146"/>
      <c r="HUV89" s="146"/>
      <c r="HUW89" s="146"/>
      <c r="HUX89" s="146"/>
      <c r="HUY89" s="146"/>
      <c r="HUZ89" s="146"/>
      <c r="HVA89" s="146"/>
      <c r="HVB89" s="146"/>
      <c r="HVC89" s="146"/>
      <c r="HVD89" s="146"/>
      <c r="HVE89" s="146"/>
      <c r="HVF89" s="146"/>
      <c r="HVG89" s="146"/>
      <c r="HVH89" s="146"/>
      <c r="HVI89" s="146"/>
      <c r="HVJ89" s="146"/>
      <c r="HVK89" s="146"/>
      <c r="HVL89" s="146"/>
      <c r="HVM89" s="146"/>
      <c r="HVN89" s="146"/>
      <c r="HVO89" s="146"/>
      <c r="HVP89" s="146"/>
      <c r="HVQ89" s="146"/>
      <c r="HVR89" s="146"/>
      <c r="HVS89" s="146"/>
      <c r="HVT89" s="146"/>
      <c r="HVU89" s="146"/>
      <c r="HVV89" s="146"/>
      <c r="HVW89" s="146"/>
      <c r="HVX89" s="146"/>
      <c r="HVY89" s="146"/>
      <c r="HVZ89" s="146"/>
      <c r="HWA89" s="146"/>
      <c r="HWB89" s="146"/>
      <c r="HWC89" s="146"/>
      <c r="HWD89" s="146"/>
      <c r="HWE89" s="146"/>
      <c r="HWF89" s="146"/>
      <c r="HWG89" s="146"/>
      <c r="HWH89" s="146"/>
      <c r="HWI89" s="146"/>
      <c r="HWJ89" s="146"/>
      <c r="HWK89" s="146"/>
      <c r="HWL89" s="146"/>
      <c r="HWM89" s="146"/>
      <c r="HWN89" s="146"/>
      <c r="HWO89" s="146"/>
      <c r="HWP89" s="146"/>
      <c r="HWQ89" s="146"/>
      <c r="HWR89" s="146"/>
      <c r="HWS89" s="146"/>
      <c r="HWT89" s="146"/>
      <c r="HWU89" s="146"/>
      <c r="HWV89" s="146"/>
      <c r="HWW89" s="146"/>
      <c r="HWX89" s="146"/>
      <c r="HWY89" s="146"/>
      <c r="HWZ89" s="146"/>
      <c r="HXA89" s="146"/>
      <c r="HXB89" s="146"/>
      <c r="HXC89" s="146"/>
      <c r="HXD89" s="146"/>
      <c r="HXE89" s="146"/>
      <c r="HXF89" s="146"/>
      <c r="HXG89" s="146"/>
      <c r="HXH89" s="146"/>
      <c r="HXI89" s="146"/>
      <c r="HXJ89" s="146"/>
      <c r="HXK89" s="146"/>
      <c r="HXL89" s="146"/>
      <c r="HXM89" s="146"/>
      <c r="HXN89" s="146"/>
      <c r="HXO89" s="146"/>
      <c r="HXP89" s="146"/>
      <c r="HXQ89" s="146"/>
      <c r="HXR89" s="146"/>
      <c r="HXS89" s="146"/>
      <c r="HXT89" s="146"/>
      <c r="HXU89" s="146"/>
      <c r="HXV89" s="146"/>
      <c r="HXW89" s="146"/>
      <c r="HXX89" s="146"/>
      <c r="HXY89" s="146"/>
      <c r="HXZ89" s="146"/>
      <c r="HYA89" s="146"/>
      <c r="HYB89" s="146"/>
      <c r="HYC89" s="146"/>
      <c r="HYD89" s="146"/>
      <c r="HYE89" s="146"/>
      <c r="HYF89" s="146"/>
      <c r="HYG89" s="146"/>
      <c r="HYH89" s="146"/>
      <c r="HYI89" s="146"/>
      <c r="HYJ89" s="146"/>
      <c r="HYK89" s="146"/>
      <c r="HYL89" s="146"/>
      <c r="HYM89" s="146"/>
      <c r="HYN89" s="146"/>
      <c r="HYO89" s="146"/>
      <c r="HYP89" s="146"/>
      <c r="HYQ89" s="146"/>
      <c r="HYR89" s="146"/>
      <c r="HYS89" s="146"/>
      <c r="HYT89" s="146"/>
      <c r="HYU89" s="146"/>
      <c r="HYV89" s="146"/>
      <c r="HYW89" s="146"/>
      <c r="HYX89" s="146"/>
      <c r="HYY89" s="146"/>
      <c r="HYZ89" s="146"/>
      <c r="HZA89" s="146"/>
      <c r="HZB89" s="146"/>
      <c r="HZC89" s="146"/>
      <c r="HZD89" s="146"/>
      <c r="HZE89" s="146"/>
      <c r="HZF89" s="146"/>
      <c r="HZG89" s="146"/>
      <c r="HZH89" s="146"/>
      <c r="HZI89" s="146"/>
      <c r="HZJ89" s="146"/>
      <c r="HZK89" s="146"/>
      <c r="HZL89" s="146"/>
      <c r="HZM89" s="146"/>
      <c r="HZN89" s="146"/>
      <c r="HZO89" s="146"/>
      <c r="HZP89" s="146"/>
      <c r="HZQ89" s="146"/>
      <c r="HZR89" s="146"/>
      <c r="HZS89" s="146"/>
      <c r="HZT89" s="146"/>
      <c r="HZU89" s="146"/>
      <c r="HZV89" s="146"/>
      <c r="HZW89" s="146"/>
      <c r="HZX89" s="146"/>
      <c r="HZY89" s="146"/>
      <c r="HZZ89" s="146"/>
      <c r="IAA89" s="146"/>
      <c r="IAB89" s="146"/>
      <c r="IAC89" s="146"/>
      <c r="IAD89" s="146"/>
      <c r="IAE89" s="146"/>
      <c r="IAF89" s="146"/>
      <c r="IAG89" s="146"/>
      <c r="IAH89" s="146"/>
      <c r="IAI89" s="146"/>
      <c r="IAJ89" s="146"/>
      <c r="IAK89" s="146"/>
      <c r="IAL89" s="146"/>
      <c r="IAM89" s="146"/>
      <c r="IAN89" s="146"/>
      <c r="IAO89" s="146"/>
      <c r="IAP89" s="146"/>
      <c r="IAQ89" s="146"/>
      <c r="IAR89" s="146"/>
      <c r="IAS89" s="146"/>
      <c r="IAT89" s="146"/>
      <c r="IAU89" s="146"/>
      <c r="IAV89" s="146"/>
      <c r="IAW89" s="146"/>
      <c r="IAX89" s="146"/>
      <c r="IAY89" s="146"/>
      <c r="IAZ89" s="146"/>
      <c r="IBA89" s="146"/>
      <c r="IBB89" s="146"/>
      <c r="IBC89" s="146"/>
      <c r="IBD89" s="146"/>
      <c r="IBE89" s="146"/>
      <c r="IBF89" s="146"/>
      <c r="IBG89" s="146"/>
      <c r="IBH89" s="146"/>
      <c r="IBI89" s="146"/>
      <c r="IBJ89" s="146"/>
      <c r="IBK89" s="146"/>
      <c r="IBL89" s="146"/>
      <c r="IBM89" s="146"/>
      <c r="IBN89" s="146"/>
      <c r="IBO89" s="146"/>
      <c r="IBP89" s="146"/>
      <c r="IBQ89" s="146"/>
      <c r="IBR89" s="146"/>
      <c r="IBS89" s="146"/>
      <c r="IBT89" s="146"/>
      <c r="IBU89" s="146"/>
      <c r="IBV89" s="146"/>
      <c r="IBW89" s="146"/>
      <c r="IBX89" s="146"/>
      <c r="IBY89" s="146"/>
      <c r="IBZ89" s="146"/>
      <c r="ICA89" s="146"/>
      <c r="ICB89" s="146"/>
      <c r="ICC89" s="146"/>
      <c r="ICD89" s="146"/>
      <c r="ICE89" s="146"/>
      <c r="ICF89" s="146"/>
      <c r="ICG89" s="146"/>
      <c r="ICH89" s="146"/>
      <c r="ICI89" s="146"/>
      <c r="ICJ89" s="146"/>
      <c r="ICK89" s="146"/>
      <c r="ICL89" s="146"/>
      <c r="ICM89" s="146"/>
      <c r="ICN89" s="146"/>
      <c r="ICO89" s="146"/>
      <c r="ICP89" s="146"/>
      <c r="ICQ89" s="146"/>
      <c r="ICR89" s="146"/>
      <c r="ICS89" s="146"/>
      <c r="ICT89" s="146"/>
      <c r="ICU89" s="146"/>
      <c r="ICV89" s="146"/>
      <c r="ICW89" s="146"/>
      <c r="ICX89" s="146"/>
      <c r="ICY89" s="146"/>
      <c r="ICZ89" s="146"/>
      <c r="IDA89" s="146"/>
      <c r="IDB89" s="146"/>
      <c r="IDC89" s="146"/>
      <c r="IDD89" s="146"/>
      <c r="IDE89" s="146"/>
      <c r="IDF89" s="146"/>
      <c r="IDG89" s="146"/>
      <c r="IDH89" s="146"/>
      <c r="IDI89" s="146"/>
      <c r="IDJ89" s="146"/>
      <c r="IDK89" s="146"/>
      <c r="IDL89" s="146"/>
      <c r="IDM89" s="146"/>
      <c r="IDN89" s="146"/>
      <c r="IDO89" s="146"/>
      <c r="IDP89" s="146"/>
      <c r="IDQ89" s="146"/>
      <c r="IDR89" s="146"/>
      <c r="IDS89" s="146"/>
      <c r="IDT89" s="146"/>
      <c r="IDU89" s="146"/>
      <c r="IDV89" s="146"/>
      <c r="IDW89" s="146"/>
      <c r="IDX89" s="146"/>
      <c r="IDY89" s="146"/>
      <c r="IDZ89" s="146"/>
      <c r="IEA89" s="146"/>
      <c r="IEB89" s="146"/>
      <c r="IEC89" s="146"/>
      <c r="IED89" s="146"/>
      <c r="IEE89" s="146"/>
      <c r="IEF89" s="146"/>
      <c r="IEG89" s="146"/>
      <c r="IEH89" s="146"/>
      <c r="IEI89" s="146"/>
      <c r="IEJ89" s="146"/>
      <c r="IEK89" s="146"/>
      <c r="IEL89" s="146"/>
      <c r="IEM89" s="146"/>
      <c r="IEN89" s="146"/>
      <c r="IEO89" s="146"/>
      <c r="IEP89" s="146"/>
      <c r="IEQ89" s="146"/>
      <c r="IER89" s="146"/>
      <c r="IES89" s="146"/>
      <c r="IET89" s="146"/>
      <c r="IEU89" s="146"/>
      <c r="IEV89" s="146"/>
      <c r="IEW89" s="146"/>
      <c r="IEX89" s="146"/>
      <c r="IEY89" s="146"/>
      <c r="IEZ89" s="146"/>
      <c r="IFA89" s="146"/>
      <c r="IFB89" s="146"/>
      <c r="IFC89" s="146"/>
      <c r="IFD89" s="146"/>
      <c r="IFE89" s="146"/>
      <c r="IFF89" s="146"/>
      <c r="IFG89" s="146"/>
      <c r="IFH89" s="146"/>
      <c r="IFI89" s="146"/>
      <c r="IFJ89" s="146"/>
      <c r="IFK89" s="146"/>
      <c r="IFL89" s="146"/>
      <c r="IFM89" s="146"/>
      <c r="IFN89" s="146"/>
      <c r="IFO89" s="146"/>
      <c r="IFP89" s="146"/>
      <c r="IFQ89" s="146"/>
      <c r="IFR89" s="146"/>
      <c r="IFS89" s="146"/>
      <c r="IFT89" s="146"/>
      <c r="IFU89" s="146"/>
      <c r="IFV89" s="146"/>
      <c r="IFW89" s="146"/>
      <c r="IFX89" s="146"/>
      <c r="IFY89" s="146"/>
      <c r="IFZ89" s="146"/>
      <c r="IGA89" s="146"/>
      <c r="IGB89" s="146"/>
      <c r="IGC89" s="146"/>
      <c r="IGD89" s="146"/>
      <c r="IGE89" s="146"/>
      <c r="IGF89" s="146"/>
      <c r="IGG89" s="146"/>
      <c r="IGH89" s="146"/>
      <c r="IGI89" s="146"/>
      <c r="IGJ89" s="146"/>
      <c r="IGK89" s="146"/>
      <c r="IGL89" s="146"/>
      <c r="IGM89" s="146"/>
      <c r="IGN89" s="146"/>
      <c r="IGO89" s="146"/>
      <c r="IGP89" s="146"/>
      <c r="IGQ89" s="146"/>
      <c r="IGR89" s="146"/>
      <c r="IGS89" s="146"/>
      <c r="IGT89" s="146"/>
      <c r="IGU89" s="146"/>
      <c r="IGV89" s="146"/>
      <c r="IGW89" s="146"/>
      <c r="IGX89" s="146"/>
      <c r="IGY89" s="146"/>
      <c r="IGZ89" s="146"/>
      <c r="IHA89" s="146"/>
      <c r="IHB89" s="146"/>
      <c r="IHC89" s="146"/>
      <c r="IHD89" s="146"/>
      <c r="IHE89" s="146"/>
      <c r="IHF89" s="146"/>
      <c r="IHG89" s="146"/>
      <c r="IHH89" s="146"/>
      <c r="IHI89" s="146"/>
      <c r="IHJ89" s="146"/>
      <c r="IHK89" s="146"/>
      <c r="IHL89" s="146"/>
      <c r="IHM89" s="146"/>
      <c r="IHN89" s="146"/>
      <c r="IHO89" s="146"/>
      <c r="IHP89" s="146"/>
      <c r="IHQ89" s="146"/>
      <c r="IHR89" s="146"/>
      <c r="IHS89" s="146"/>
      <c r="IHT89" s="146"/>
      <c r="IHU89" s="146"/>
      <c r="IHV89" s="146"/>
      <c r="IHW89" s="146"/>
      <c r="IHX89" s="146"/>
      <c r="IHY89" s="146"/>
      <c r="IHZ89" s="146"/>
      <c r="IIA89" s="146"/>
      <c r="IIB89" s="146"/>
      <c r="IIC89" s="146"/>
      <c r="IID89" s="146"/>
      <c r="IIE89" s="146"/>
      <c r="IIF89" s="146"/>
      <c r="IIG89" s="146"/>
      <c r="IIH89" s="146"/>
      <c r="III89" s="146"/>
      <c r="IIJ89" s="146"/>
      <c r="IIK89" s="146"/>
      <c r="IIL89" s="146"/>
      <c r="IIM89" s="146"/>
      <c r="IIN89" s="146"/>
      <c r="IIO89" s="146"/>
      <c r="IIP89" s="146"/>
      <c r="IIQ89" s="146"/>
      <c r="IIR89" s="146"/>
      <c r="IIS89" s="146"/>
      <c r="IIT89" s="146"/>
      <c r="IIU89" s="146"/>
      <c r="IIV89" s="146"/>
      <c r="IIW89" s="146"/>
      <c r="IIX89" s="146"/>
      <c r="IIY89" s="146"/>
      <c r="IIZ89" s="146"/>
      <c r="IJA89" s="146"/>
      <c r="IJB89" s="146"/>
      <c r="IJC89" s="146"/>
      <c r="IJD89" s="146"/>
      <c r="IJE89" s="146"/>
      <c r="IJF89" s="146"/>
      <c r="IJG89" s="146"/>
      <c r="IJH89" s="146"/>
      <c r="IJI89" s="146"/>
      <c r="IJJ89" s="146"/>
      <c r="IJK89" s="146"/>
      <c r="IJL89" s="146"/>
      <c r="IJM89" s="146"/>
      <c r="IJN89" s="146"/>
      <c r="IJO89" s="146"/>
      <c r="IJP89" s="146"/>
      <c r="IJQ89" s="146"/>
      <c r="IJR89" s="146"/>
      <c r="IJS89" s="146"/>
      <c r="IJT89" s="146"/>
      <c r="IJU89" s="146"/>
      <c r="IJV89" s="146"/>
      <c r="IJW89" s="146"/>
      <c r="IJX89" s="146"/>
      <c r="IJY89" s="146"/>
      <c r="IJZ89" s="146"/>
      <c r="IKA89" s="146"/>
      <c r="IKB89" s="146"/>
      <c r="IKC89" s="146"/>
      <c r="IKD89" s="146"/>
      <c r="IKE89" s="146"/>
      <c r="IKF89" s="146"/>
      <c r="IKG89" s="146"/>
      <c r="IKH89" s="146"/>
      <c r="IKI89" s="146"/>
      <c r="IKJ89" s="146"/>
      <c r="IKK89" s="146"/>
      <c r="IKL89" s="146"/>
      <c r="IKM89" s="146"/>
      <c r="IKN89" s="146"/>
      <c r="IKO89" s="146"/>
      <c r="IKP89" s="146"/>
      <c r="IKQ89" s="146"/>
      <c r="IKR89" s="146"/>
      <c r="IKS89" s="146"/>
      <c r="IKT89" s="146"/>
      <c r="IKU89" s="146"/>
      <c r="IKV89" s="146"/>
      <c r="IKW89" s="146"/>
      <c r="IKX89" s="146"/>
      <c r="IKY89" s="146"/>
      <c r="IKZ89" s="146"/>
      <c r="ILA89" s="146"/>
      <c r="ILB89" s="146"/>
      <c r="ILC89" s="146"/>
      <c r="ILD89" s="146"/>
      <c r="ILE89" s="146"/>
      <c r="ILF89" s="146"/>
      <c r="ILG89" s="146"/>
      <c r="ILH89" s="146"/>
      <c r="ILI89" s="146"/>
      <c r="ILJ89" s="146"/>
      <c r="ILK89" s="146"/>
      <c r="ILL89" s="146"/>
      <c r="ILM89" s="146"/>
      <c r="ILN89" s="146"/>
      <c r="ILO89" s="146"/>
      <c r="ILP89" s="146"/>
      <c r="ILQ89" s="146"/>
      <c r="ILR89" s="146"/>
      <c r="ILS89" s="146"/>
      <c r="ILT89" s="146"/>
      <c r="ILU89" s="146"/>
      <c r="ILV89" s="146"/>
      <c r="ILW89" s="146"/>
      <c r="ILX89" s="146"/>
      <c r="ILY89" s="146"/>
      <c r="ILZ89" s="146"/>
      <c r="IMA89" s="146"/>
      <c r="IMB89" s="146"/>
      <c r="IMC89" s="146"/>
      <c r="IMD89" s="146"/>
      <c r="IME89" s="146"/>
      <c r="IMF89" s="146"/>
      <c r="IMG89" s="146"/>
      <c r="IMH89" s="146"/>
      <c r="IMI89" s="146"/>
      <c r="IMJ89" s="146"/>
      <c r="IMK89" s="146"/>
      <c r="IML89" s="146"/>
      <c r="IMM89" s="146"/>
      <c r="IMN89" s="146"/>
      <c r="IMO89" s="146"/>
      <c r="IMP89" s="146"/>
      <c r="IMQ89" s="146"/>
      <c r="IMR89" s="146"/>
      <c r="IMS89" s="146"/>
      <c r="IMT89" s="146"/>
      <c r="IMU89" s="146"/>
      <c r="IMV89" s="146"/>
      <c r="IMW89" s="146"/>
      <c r="IMX89" s="146"/>
      <c r="IMY89" s="146"/>
      <c r="IMZ89" s="146"/>
      <c r="INA89" s="146"/>
      <c r="INB89" s="146"/>
      <c r="INC89" s="146"/>
      <c r="IND89" s="146"/>
      <c r="INE89" s="146"/>
      <c r="INF89" s="146"/>
      <c r="ING89" s="146"/>
      <c r="INH89" s="146"/>
      <c r="INI89" s="146"/>
      <c r="INJ89" s="146"/>
      <c r="INK89" s="146"/>
      <c r="INL89" s="146"/>
      <c r="INM89" s="146"/>
      <c r="INN89" s="146"/>
      <c r="INO89" s="146"/>
      <c r="INP89" s="146"/>
      <c r="INQ89" s="146"/>
      <c r="INR89" s="146"/>
      <c r="INS89" s="146"/>
      <c r="INT89" s="146"/>
      <c r="INU89" s="146"/>
      <c r="INV89" s="146"/>
      <c r="INW89" s="146"/>
      <c r="INX89" s="146"/>
      <c r="INY89" s="146"/>
      <c r="INZ89" s="146"/>
      <c r="IOA89" s="146"/>
      <c r="IOB89" s="146"/>
      <c r="IOC89" s="146"/>
      <c r="IOD89" s="146"/>
      <c r="IOE89" s="146"/>
      <c r="IOF89" s="146"/>
      <c r="IOG89" s="146"/>
      <c r="IOH89" s="146"/>
      <c r="IOI89" s="146"/>
      <c r="IOJ89" s="146"/>
      <c r="IOK89" s="146"/>
      <c r="IOL89" s="146"/>
      <c r="IOM89" s="146"/>
      <c r="ION89" s="146"/>
      <c r="IOO89" s="146"/>
      <c r="IOP89" s="146"/>
      <c r="IOQ89" s="146"/>
      <c r="IOR89" s="146"/>
      <c r="IOS89" s="146"/>
      <c r="IOT89" s="146"/>
      <c r="IOU89" s="146"/>
      <c r="IOV89" s="146"/>
      <c r="IOW89" s="146"/>
      <c r="IOX89" s="146"/>
      <c r="IOY89" s="146"/>
      <c r="IOZ89" s="146"/>
      <c r="IPA89" s="146"/>
      <c r="IPB89" s="146"/>
      <c r="IPC89" s="146"/>
      <c r="IPD89" s="146"/>
      <c r="IPE89" s="146"/>
      <c r="IPF89" s="146"/>
      <c r="IPG89" s="146"/>
      <c r="IPH89" s="146"/>
      <c r="IPI89" s="146"/>
      <c r="IPJ89" s="146"/>
      <c r="IPK89" s="146"/>
      <c r="IPL89" s="146"/>
      <c r="IPM89" s="146"/>
      <c r="IPN89" s="146"/>
      <c r="IPO89" s="146"/>
      <c r="IPP89" s="146"/>
      <c r="IPQ89" s="146"/>
      <c r="IPR89" s="146"/>
      <c r="IPS89" s="146"/>
      <c r="IPT89" s="146"/>
      <c r="IPU89" s="146"/>
      <c r="IPV89" s="146"/>
      <c r="IPW89" s="146"/>
      <c r="IPX89" s="146"/>
      <c r="IPY89" s="146"/>
      <c r="IPZ89" s="146"/>
      <c r="IQA89" s="146"/>
      <c r="IQB89" s="146"/>
      <c r="IQC89" s="146"/>
      <c r="IQD89" s="146"/>
      <c r="IQE89" s="146"/>
      <c r="IQF89" s="146"/>
      <c r="IQG89" s="146"/>
      <c r="IQH89" s="146"/>
      <c r="IQI89" s="146"/>
      <c r="IQJ89" s="146"/>
      <c r="IQK89" s="146"/>
      <c r="IQL89" s="146"/>
      <c r="IQM89" s="146"/>
      <c r="IQN89" s="146"/>
      <c r="IQO89" s="146"/>
      <c r="IQP89" s="146"/>
      <c r="IQQ89" s="146"/>
      <c r="IQR89" s="146"/>
      <c r="IQS89" s="146"/>
      <c r="IQT89" s="146"/>
      <c r="IQU89" s="146"/>
      <c r="IQV89" s="146"/>
      <c r="IQW89" s="146"/>
      <c r="IQX89" s="146"/>
      <c r="IQY89" s="146"/>
      <c r="IQZ89" s="146"/>
      <c r="IRA89" s="146"/>
      <c r="IRB89" s="146"/>
      <c r="IRC89" s="146"/>
      <c r="IRD89" s="146"/>
      <c r="IRE89" s="146"/>
      <c r="IRF89" s="146"/>
      <c r="IRG89" s="146"/>
      <c r="IRH89" s="146"/>
      <c r="IRI89" s="146"/>
      <c r="IRJ89" s="146"/>
      <c r="IRK89" s="146"/>
      <c r="IRL89" s="146"/>
      <c r="IRM89" s="146"/>
      <c r="IRN89" s="146"/>
      <c r="IRO89" s="146"/>
      <c r="IRP89" s="146"/>
      <c r="IRQ89" s="146"/>
      <c r="IRR89" s="146"/>
      <c r="IRS89" s="146"/>
      <c r="IRT89" s="146"/>
      <c r="IRU89" s="146"/>
      <c r="IRV89" s="146"/>
      <c r="IRW89" s="146"/>
      <c r="IRX89" s="146"/>
      <c r="IRY89" s="146"/>
      <c r="IRZ89" s="146"/>
      <c r="ISA89" s="146"/>
      <c r="ISB89" s="146"/>
      <c r="ISC89" s="146"/>
      <c r="ISD89" s="146"/>
      <c r="ISE89" s="146"/>
      <c r="ISF89" s="146"/>
      <c r="ISG89" s="146"/>
      <c r="ISH89" s="146"/>
      <c r="ISI89" s="146"/>
      <c r="ISJ89" s="146"/>
      <c r="ISK89" s="146"/>
      <c r="ISL89" s="146"/>
      <c r="ISM89" s="146"/>
      <c r="ISN89" s="146"/>
      <c r="ISO89" s="146"/>
      <c r="ISP89" s="146"/>
      <c r="ISQ89" s="146"/>
      <c r="ISR89" s="146"/>
      <c r="ISS89" s="146"/>
      <c r="IST89" s="146"/>
      <c r="ISU89" s="146"/>
      <c r="ISV89" s="146"/>
      <c r="ISW89" s="146"/>
      <c r="ISX89" s="146"/>
      <c r="ISY89" s="146"/>
      <c r="ISZ89" s="146"/>
      <c r="ITA89" s="146"/>
      <c r="ITB89" s="146"/>
      <c r="ITC89" s="146"/>
      <c r="ITD89" s="146"/>
      <c r="ITE89" s="146"/>
      <c r="ITF89" s="146"/>
      <c r="ITG89" s="146"/>
      <c r="ITH89" s="146"/>
      <c r="ITI89" s="146"/>
      <c r="ITJ89" s="146"/>
      <c r="ITK89" s="146"/>
      <c r="ITL89" s="146"/>
      <c r="ITM89" s="146"/>
      <c r="ITN89" s="146"/>
      <c r="ITO89" s="146"/>
      <c r="ITP89" s="146"/>
      <c r="ITQ89" s="146"/>
      <c r="ITR89" s="146"/>
      <c r="ITS89" s="146"/>
      <c r="ITT89" s="146"/>
      <c r="ITU89" s="146"/>
      <c r="ITV89" s="146"/>
      <c r="ITW89" s="146"/>
      <c r="ITX89" s="146"/>
      <c r="ITY89" s="146"/>
      <c r="ITZ89" s="146"/>
      <c r="IUA89" s="146"/>
      <c r="IUB89" s="146"/>
      <c r="IUC89" s="146"/>
      <c r="IUD89" s="146"/>
      <c r="IUE89" s="146"/>
      <c r="IUF89" s="146"/>
      <c r="IUG89" s="146"/>
      <c r="IUH89" s="146"/>
      <c r="IUI89" s="146"/>
      <c r="IUJ89" s="146"/>
      <c r="IUK89" s="146"/>
      <c r="IUL89" s="146"/>
      <c r="IUM89" s="146"/>
      <c r="IUN89" s="146"/>
      <c r="IUO89" s="146"/>
      <c r="IUP89" s="146"/>
      <c r="IUQ89" s="146"/>
      <c r="IUR89" s="146"/>
      <c r="IUS89" s="146"/>
      <c r="IUT89" s="146"/>
      <c r="IUU89" s="146"/>
      <c r="IUV89" s="146"/>
      <c r="IUW89" s="146"/>
      <c r="IUX89" s="146"/>
      <c r="IUY89" s="146"/>
      <c r="IUZ89" s="146"/>
      <c r="IVA89" s="146"/>
      <c r="IVB89" s="146"/>
      <c r="IVC89" s="146"/>
      <c r="IVD89" s="146"/>
      <c r="IVE89" s="146"/>
      <c r="IVF89" s="146"/>
      <c r="IVG89" s="146"/>
      <c r="IVH89" s="146"/>
      <c r="IVI89" s="146"/>
      <c r="IVJ89" s="146"/>
      <c r="IVK89" s="146"/>
      <c r="IVL89" s="146"/>
      <c r="IVM89" s="146"/>
      <c r="IVN89" s="146"/>
      <c r="IVO89" s="146"/>
      <c r="IVP89" s="146"/>
      <c r="IVQ89" s="146"/>
      <c r="IVR89" s="146"/>
      <c r="IVS89" s="146"/>
      <c r="IVT89" s="146"/>
      <c r="IVU89" s="146"/>
      <c r="IVV89" s="146"/>
      <c r="IVW89" s="146"/>
      <c r="IVX89" s="146"/>
      <c r="IVY89" s="146"/>
      <c r="IVZ89" s="146"/>
      <c r="IWA89" s="146"/>
      <c r="IWB89" s="146"/>
      <c r="IWC89" s="146"/>
      <c r="IWD89" s="146"/>
      <c r="IWE89" s="146"/>
      <c r="IWF89" s="146"/>
      <c r="IWG89" s="146"/>
      <c r="IWH89" s="146"/>
      <c r="IWI89" s="146"/>
      <c r="IWJ89" s="146"/>
      <c r="IWK89" s="146"/>
      <c r="IWL89" s="146"/>
      <c r="IWM89" s="146"/>
      <c r="IWN89" s="146"/>
      <c r="IWO89" s="146"/>
      <c r="IWP89" s="146"/>
      <c r="IWQ89" s="146"/>
      <c r="IWR89" s="146"/>
      <c r="IWS89" s="146"/>
      <c r="IWT89" s="146"/>
      <c r="IWU89" s="146"/>
      <c r="IWV89" s="146"/>
      <c r="IWW89" s="146"/>
      <c r="IWX89" s="146"/>
      <c r="IWY89" s="146"/>
      <c r="IWZ89" s="146"/>
      <c r="IXA89" s="146"/>
      <c r="IXB89" s="146"/>
      <c r="IXC89" s="146"/>
      <c r="IXD89" s="146"/>
      <c r="IXE89" s="146"/>
      <c r="IXF89" s="146"/>
      <c r="IXG89" s="146"/>
      <c r="IXH89" s="146"/>
      <c r="IXI89" s="146"/>
      <c r="IXJ89" s="146"/>
      <c r="IXK89" s="146"/>
      <c r="IXL89" s="146"/>
      <c r="IXM89" s="146"/>
      <c r="IXN89" s="146"/>
      <c r="IXO89" s="146"/>
      <c r="IXP89" s="146"/>
      <c r="IXQ89" s="146"/>
      <c r="IXR89" s="146"/>
      <c r="IXS89" s="146"/>
      <c r="IXT89" s="146"/>
      <c r="IXU89" s="146"/>
      <c r="IXV89" s="146"/>
      <c r="IXW89" s="146"/>
      <c r="IXX89" s="146"/>
      <c r="IXY89" s="146"/>
      <c r="IXZ89" s="146"/>
      <c r="IYA89" s="146"/>
      <c r="IYB89" s="146"/>
      <c r="IYC89" s="146"/>
      <c r="IYD89" s="146"/>
      <c r="IYE89" s="146"/>
      <c r="IYF89" s="146"/>
      <c r="IYG89" s="146"/>
      <c r="IYH89" s="146"/>
      <c r="IYI89" s="146"/>
      <c r="IYJ89" s="146"/>
      <c r="IYK89" s="146"/>
      <c r="IYL89" s="146"/>
      <c r="IYM89" s="146"/>
      <c r="IYN89" s="146"/>
      <c r="IYO89" s="146"/>
      <c r="IYP89" s="146"/>
      <c r="IYQ89" s="146"/>
      <c r="IYR89" s="146"/>
      <c r="IYS89" s="146"/>
      <c r="IYT89" s="146"/>
      <c r="IYU89" s="146"/>
      <c r="IYV89" s="146"/>
      <c r="IYW89" s="146"/>
      <c r="IYX89" s="146"/>
      <c r="IYY89" s="146"/>
      <c r="IYZ89" s="146"/>
      <c r="IZA89" s="146"/>
      <c r="IZB89" s="146"/>
      <c r="IZC89" s="146"/>
      <c r="IZD89" s="146"/>
      <c r="IZE89" s="146"/>
      <c r="IZF89" s="146"/>
      <c r="IZG89" s="146"/>
      <c r="IZH89" s="146"/>
      <c r="IZI89" s="146"/>
      <c r="IZJ89" s="146"/>
      <c r="IZK89" s="146"/>
      <c r="IZL89" s="146"/>
      <c r="IZM89" s="146"/>
      <c r="IZN89" s="146"/>
      <c r="IZO89" s="146"/>
      <c r="IZP89" s="146"/>
      <c r="IZQ89" s="146"/>
      <c r="IZR89" s="146"/>
      <c r="IZS89" s="146"/>
      <c r="IZT89" s="146"/>
      <c r="IZU89" s="146"/>
      <c r="IZV89" s="146"/>
      <c r="IZW89" s="146"/>
      <c r="IZX89" s="146"/>
      <c r="IZY89" s="146"/>
      <c r="IZZ89" s="146"/>
      <c r="JAA89" s="146"/>
      <c r="JAB89" s="146"/>
      <c r="JAC89" s="146"/>
      <c r="JAD89" s="146"/>
      <c r="JAE89" s="146"/>
      <c r="JAF89" s="146"/>
      <c r="JAG89" s="146"/>
      <c r="JAH89" s="146"/>
      <c r="JAI89" s="146"/>
      <c r="JAJ89" s="146"/>
      <c r="JAK89" s="146"/>
      <c r="JAL89" s="146"/>
      <c r="JAM89" s="146"/>
      <c r="JAN89" s="146"/>
      <c r="JAO89" s="146"/>
      <c r="JAP89" s="146"/>
      <c r="JAQ89" s="146"/>
      <c r="JAR89" s="146"/>
      <c r="JAS89" s="146"/>
      <c r="JAT89" s="146"/>
      <c r="JAU89" s="146"/>
      <c r="JAV89" s="146"/>
      <c r="JAW89" s="146"/>
      <c r="JAX89" s="146"/>
      <c r="JAY89" s="146"/>
      <c r="JAZ89" s="146"/>
      <c r="JBA89" s="146"/>
      <c r="JBB89" s="146"/>
      <c r="JBC89" s="146"/>
      <c r="JBD89" s="146"/>
      <c r="JBE89" s="146"/>
      <c r="JBF89" s="146"/>
      <c r="JBG89" s="146"/>
      <c r="JBH89" s="146"/>
      <c r="JBI89" s="146"/>
      <c r="JBJ89" s="146"/>
      <c r="JBK89" s="146"/>
      <c r="JBL89" s="146"/>
      <c r="JBM89" s="146"/>
      <c r="JBN89" s="146"/>
      <c r="JBO89" s="146"/>
      <c r="JBP89" s="146"/>
      <c r="JBQ89" s="146"/>
      <c r="JBR89" s="146"/>
      <c r="JBS89" s="146"/>
      <c r="JBT89" s="146"/>
      <c r="JBU89" s="146"/>
      <c r="JBV89" s="146"/>
      <c r="JBW89" s="146"/>
      <c r="JBX89" s="146"/>
      <c r="JBY89" s="146"/>
      <c r="JBZ89" s="146"/>
      <c r="JCA89" s="146"/>
      <c r="JCB89" s="146"/>
      <c r="JCC89" s="146"/>
      <c r="JCD89" s="146"/>
      <c r="JCE89" s="146"/>
      <c r="JCF89" s="146"/>
      <c r="JCG89" s="146"/>
      <c r="JCH89" s="146"/>
      <c r="JCI89" s="146"/>
      <c r="JCJ89" s="146"/>
      <c r="JCK89" s="146"/>
      <c r="JCL89" s="146"/>
      <c r="JCM89" s="146"/>
      <c r="JCN89" s="146"/>
      <c r="JCO89" s="146"/>
      <c r="JCP89" s="146"/>
      <c r="JCQ89" s="146"/>
      <c r="JCR89" s="146"/>
      <c r="JCS89" s="146"/>
      <c r="JCT89" s="146"/>
      <c r="JCU89" s="146"/>
      <c r="JCV89" s="146"/>
      <c r="JCW89" s="146"/>
      <c r="JCX89" s="146"/>
      <c r="JCY89" s="146"/>
      <c r="JCZ89" s="146"/>
      <c r="JDA89" s="146"/>
      <c r="JDB89" s="146"/>
      <c r="JDC89" s="146"/>
      <c r="JDD89" s="146"/>
      <c r="JDE89" s="146"/>
      <c r="JDF89" s="146"/>
      <c r="JDG89" s="146"/>
      <c r="JDH89" s="146"/>
      <c r="JDI89" s="146"/>
      <c r="JDJ89" s="146"/>
      <c r="JDK89" s="146"/>
      <c r="JDL89" s="146"/>
      <c r="JDM89" s="146"/>
      <c r="JDN89" s="146"/>
      <c r="JDO89" s="146"/>
      <c r="JDP89" s="146"/>
      <c r="JDQ89" s="146"/>
      <c r="JDR89" s="146"/>
      <c r="JDS89" s="146"/>
      <c r="JDT89" s="146"/>
      <c r="JDU89" s="146"/>
      <c r="JDV89" s="146"/>
      <c r="JDW89" s="146"/>
      <c r="JDX89" s="146"/>
      <c r="JDY89" s="146"/>
      <c r="JDZ89" s="146"/>
      <c r="JEA89" s="146"/>
      <c r="JEB89" s="146"/>
      <c r="JEC89" s="146"/>
      <c r="JED89" s="146"/>
      <c r="JEE89" s="146"/>
      <c r="JEF89" s="146"/>
      <c r="JEG89" s="146"/>
      <c r="JEH89" s="146"/>
      <c r="JEI89" s="146"/>
      <c r="JEJ89" s="146"/>
      <c r="JEK89" s="146"/>
      <c r="JEL89" s="146"/>
      <c r="JEM89" s="146"/>
      <c r="JEN89" s="146"/>
      <c r="JEO89" s="146"/>
      <c r="JEP89" s="146"/>
      <c r="JEQ89" s="146"/>
      <c r="JER89" s="146"/>
      <c r="JES89" s="146"/>
      <c r="JET89" s="146"/>
      <c r="JEU89" s="146"/>
      <c r="JEV89" s="146"/>
      <c r="JEW89" s="146"/>
      <c r="JEX89" s="146"/>
      <c r="JEY89" s="146"/>
      <c r="JEZ89" s="146"/>
      <c r="JFA89" s="146"/>
      <c r="JFB89" s="146"/>
      <c r="JFC89" s="146"/>
      <c r="JFD89" s="146"/>
      <c r="JFE89" s="146"/>
      <c r="JFF89" s="146"/>
      <c r="JFG89" s="146"/>
      <c r="JFH89" s="146"/>
      <c r="JFI89" s="146"/>
      <c r="JFJ89" s="146"/>
      <c r="JFK89" s="146"/>
      <c r="JFL89" s="146"/>
      <c r="JFM89" s="146"/>
      <c r="JFN89" s="146"/>
      <c r="JFO89" s="146"/>
      <c r="JFP89" s="146"/>
      <c r="JFQ89" s="146"/>
      <c r="JFR89" s="146"/>
      <c r="JFS89" s="146"/>
      <c r="JFT89" s="146"/>
      <c r="JFU89" s="146"/>
      <c r="JFV89" s="146"/>
      <c r="JFW89" s="146"/>
      <c r="JFX89" s="146"/>
      <c r="JFY89" s="146"/>
      <c r="JFZ89" s="146"/>
      <c r="JGA89" s="146"/>
      <c r="JGB89" s="146"/>
      <c r="JGC89" s="146"/>
      <c r="JGD89" s="146"/>
      <c r="JGE89" s="146"/>
      <c r="JGF89" s="146"/>
      <c r="JGG89" s="146"/>
      <c r="JGH89" s="146"/>
      <c r="JGI89" s="146"/>
      <c r="JGJ89" s="146"/>
      <c r="JGK89" s="146"/>
      <c r="JGL89" s="146"/>
      <c r="JGM89" s="146"/>
      <c r="JGN89" s="146"/>
      <c r="JGO89" s="146"/>
      <c r="JGP89" s="146"/>
      <c r="JGQ89" s="146"/>
      <c r="JGR89" s="146"/>
      <c r="JGS89" s="146"/>
      <c r="JGT89" s="146"/>
      <c r="JGU89" s="146"/>
      <c r="JGV89" s="146"/>
      <c r="JGW89" s="146"/>
      <c r="JGX89" s="146"/>
      <c r="JGY89" s="146"/>
      <c r="JGZ89" s="146"/>
      <c r="JHA89" s="146"/>
      <c r="JHB89" s="146"/>
      <c r="JHC89" s="146"/>
      <c r="JHD89" s="146"/>
      <c r="JHE89" s="146"/>
      <c r="JHF89" s="146"/>
      <c r="JHG89" s="146"/>
      <c r="JHH89" s="146"/>
      <c r="JHI89" s="146"/>
      <c r="JHJ89" s="146"/>
      <c r="JHK89" s="146"/>
      <c r="JHL89" s="146"/>
      <c r="JHM89" s="146"/>
      <c r="JHN89" s="146"/>
      <c r="JHO89" s="146"/>
      <c r="JHP89" s="146"/>
      <c r="JHQ89" s="146"/>
      <c r="JHR89" s="146"/>
      <c r="JHS89" s="146"/>
      <c r="JHT89" s="146"/>
      <c r="JHU89" s="146"/>
      <c r="JHV89" s="146"/>
      <c r="JHW89" s="146"/>
      <c r="JHX89" s="146"/>
      <c r="JHY89" s="146"/>
      <c r="JHZ89" s="146"/>
      <c r="JIA89" s="146"/>
      <c r="JIB89" s="146"/>
      <c r="JIC89" s="146"/>
      <c r="JID89" s="146"/>
      <c r="JIE89" s="146"/>
      <c r="JIF89" s="146"/>
      <c r="JIG89" s="146"/>
      <c r="JIH89" s="146"/>
      <c r="JII89" s="146"/>
      <c r="JIJ89" s="146"/>
      <c r="JIK89" s="146"/>
      <c r="JIL89" s="146"/>
      <c r="JIM89" s="146"/>
      <c r="JIN89" s="146"/>
      <c r="JIO89" s="146"/>
      <c r="JIP89" s="146"/>
      <c r="JIQ89" s="146"/>
      <c r="JIR89" s="146"/>
      <c r="JIS89" s="146"/>
      <c r="JIT89" s="146"/>
      <c r="JIU89" s="146"/>
      <c r="JIV89" s="146"/>
      <c r="JIW89" s="146"/>
      <c r="JIX89" s="146"/>
      <c r="JIY89" s="146"/>
      <c r="JIZ89" s="146"/>
      <c r="JJA89" s="146"/>
      <c r="JJB89" s="146"/>
      <c r="JJC89" s="146"/>
      <c r="JJD89" s="146"/>
      <c r="JJE89" s="146"/>
      <c r="JJF89" s="146"/>
      <c r="JJG89" s="146"/>
      <c r="JJH89" s="146"/>
      <c r="JJI89" s="146"/>
      <c r="JJJ89" s="146"/>
      <c r="JJK89" s="146"/>
      <c r="JJL89" s="146"/>
      <c r="JJM89" s="146"/>
      <c r="JJN89" s="146"/>
      <c r="JJO89" s="146"/>
      <c r="JJP89" s="146"/>
      <c r="JJQ89" s="146"/>
      <c r="JJR89" s="146"/>
      <c r="JJS89" s="146"/>
      <c r="JJT89" s="146"/>
      <c r="JJU89" s="146"/>
      <c r="JJV89" s="146"/>
      <c r="JJW89" s="146"/>
      <c r="JJX89" s="146"/>
      <c r="JJY89" s="146"/>
      <c r="JJZ89" s="146"/>
      <c r="JKA89" s="146"/>
      <c r="JKB89" s="146"/>
      <c r="JKC89" s="146"/>
      <c r="JKD89" s="146"/>
      <c r="JKE89" s="146"/>
      <c r="JKF89" s="146"/>
      <c r="JKG89" s="146"/>
      <c r="JKH89" s="146"/>
      <c r="JKI89" s="146"/>
      <c r="JKJ89" s="146"/>
      <c r="JKK89" s="146"/>
      <c r="JKL89" s="146"/>
      <c r="JKM89" s="146"/>
      <c r="JKN89" s="146"/>
      <c r="JKO89" s="146"/>
      <c r="JKP89" s="146"/>
      <c r="JKQ89" s="146"/>
      <c r="JKR89" s="146"/>
      <c r="JKS89" s="146"/>
      <c r="JKT89" s="146"/>
      <c r="JKU89" s="146"/>
      <c r="JKV89" s="146"/>
      <c r="JKW89" s="146"/>
      <c r="JKX89" s="146"/>
      <c r="JKY89" s="146"/>
      <c r="JKZ89" s="146"/>
      <c r="JLA89" s="146"/>
      <c r="JLB89" s="146"/>
      <c r="JLC89" s="146"/>
      <c r="JLD89" s="146"/>
      <c r="JLE89" s="146"/>
      <c r="JLF89" s="146"/>
      <c r="JLG89" s="146"/>
      <c r="JLH89" s="146"/>
      <c r="JLI89" s="146"/>
      <c r="JLJ89" s="146"/>
      <c r="JLK89" s="146"/>
      <c r="JLL89" s="146"/>
      <c r="JLM89" s="146"/>
      <c r="JLN89" s="146"/>
      <c r="JLO89" s="146"/>
      <c r="JLP89" s="146"/>
      <c r="JLQ89" s="146"/>
      <c r="JLR89" s="146"/>
      <c r="JLS89" s="146"/>
      <c r="JLT89" s="146"/>
      <c r="JLU89" s="146"/>
      <c r="JLV89" s="146"/>
      <c r="JLW89" s="146"/>
      <c r="JLX89" s="146"/>
      <c r="JLY89" s="146"/>
      <c r="JLZ89" s="146"/>
      <c r="JMA89" s="146"/>
      <c r="JMB89" s="146"/>
      <c r="JMC89" s="146"/>
      <c r="JMD89" s="146"/>
      <c r="JME89" s="146"/>
      <c r="JMF89" s="146"/>
      <c r="JMG89" s="146"/>
      <c r="JMH89" s="146"/>
      <c r="JMI89" s="146"/>
      <c r="JMJ89" s="146"/>
      <c r="JMK89" s="146"/>
      <c r="JML89" s="146"/>
      <c r="JMM89" s="146"/>
      <c r="JMN89" s="146"/>
      <c r="JMO89" s="146"/>
      <c r="JMP89" s="146"/>
      <c r="JMQ89" s="146"/>
      <c r="JMR89" s="146"/>
      <c r="JMS89" s="146"/>
      <c r="JMT89" s="146"/>
      <c r="JMU89" s="146"/>
      <c r="JMV89" s="146"/>
      <c r="JMW89" s="146"/>
      <c r="JMX89" s="146"/>
      <c r="JMY89" s="146"/>
      <c r="JMZ89" s="146"/>
      <c r="JNA89" s="146"/>
      <c r="JNB89" s="146"/>
      <c r="JNC89" s="146"/>
      <c r="JND89" s="146"/>
      <c r="JNE89" s="146"/>
      <c r="JNF89" s="146"/>
      <c r="JNG89" s="146"/>
      <c r="JNH89" s="146"/>
      <c r="JNI89" s="146"/>
      <c r="JNJ89" s="146"/>
      <c r="JNK89" s="146"/>
      <c r="JNL89" s="146"/>
      <c r="JNM89" s="146"/>
      <c r="JNN89" s="146"/>
      <c r="JNO89" s="146"/>
      <c r="JNP89" s="146"/>
      <c r="JNQ89" s="146"/>
      <c r="JNR89" s="146"/>
      <c r="JNS89" s="146"/>
      <c r="JNT89" s="146"/>
      <c r="JNU89" s="146"/>
      <c r="JNV89" s="146"/>
      <c r="JNW89" s="146"/>
      <c r="JNX89" s="146"/>
      <c r="JNY89" s="146"/>
      <c r="JNZ89" s="146"/>
      <c r="JOA89" s="146"/>
      <c r="JOB89" s="146"/>
      <c r="JOC89" s="146"/>
      <c r="JOD89" s="146"/>
      <c r="JOE89" s="146"/>
      <c r="JOF89" s="146"/>
      <c r="JOG89" s="146"/>
      <c r="JOH89" s="146"/>
      <c r="JOI89" s="146"/>
      <c r="JOJ89" s="146"/>
      <c r="JOK89" s="146"/>
      <c r="JOL89" s="146"/>
      <c r="JOM89" s="146"/>
      <c r="JON89" s="146"/>
      <c r="JOO89" s="146"/>
      <c r="JOP89" s="146"/>
      <c r="JOQ89" s="146"/>
      <c r="JOR89" s="146"/>
      <c r="JOS89" s="146"/>
      <c r="JOT89" s="146"/>
      <c r="JOU89" s="146"/>
      <c r="JOV89" s="146"/>
      <c r="JOW89" s="146"/>
      <c r="JOX89" s="146"/>
      <c r="JOY89" s="146"/>
      <c r="JOZ89" s="146"/>
      <c r="JPA89" s="146"/>
      <c r="JPB89" s="146"/>
      <c r="JPC89" s="146"/>
      <c r="JPD89" s="146"/>
      <c r="JPE89" s="146"/>
      <c r="JPF89" s="146"/>
      <c r="JPG89" s="146"/>
      <c r="JPH89" s="146"/>
      <c r="JPI89" s="146"/>
      <c r="JPJ89" s="146"/>
      <c r="JPK89" s="146"/>
      <c r="JPL89" s="146"/>
      <c r="JPM89" s="146"/>
      <c r="JPN89" s="146"/>
      <c r="JPO89" s="146"/>
      <c r="JPP89" s="146"/>
      <c r="JPQ89" s="146"/>
      <c r="JPR89" s="146"/>
      <c r="JPS89" s="146"/>
      <c r="JPT89" s="146"/>
      <c r="JPU89" s="146"/>
      <c r="JPV89" s="146"/>
      <c r="JPW89" s="146"/>
      <c r="JPX89" s="146"/>
      <c r="JPY89" s="146"/>
      <c r="JPZ89" s="146"/>
      <c r="JQA89" s="146"/>
      <c r="JQB89" s="146"/>
      <c r="JQC89" s="146"/>
      <c r="JQD89" s="146"/>
      <c r="JQE89" s="146"/>
      <c r="JQF89" s="146"/>
      <c r="JQG89" s="146"/>
      <c r="JQH89" s="146"/>
      <c r="JQI89" s="146"/>
      <c r="JQJ89" s="146"/>
      <c r="JQK89" s="146"/>
      <c r="JQL89" s="146"/>
      <c r="JQM89" s="146"/>
      <c r="JQN89" s="146"/>
      <c r="JQO89" s="146"/>
      <c r="JQP89" s="146"/>
      <c r="JQQ89" s="146"/>
      <c r="JQR89" s="146"/>
      <c r="JQS89" s="146"/>
      <c r="JQT89" s="146"/>
      <c r="JQU89" s="146"/>
      <c r="JQV89" s="146"/>
      <c r="JQW89" s="146"/>
      <c r="JQX89" s="146"/>
      <c r="JQY89" s="146"/>
      <c r="JQZ89" s="146"/>
      <c r="JRA89" s="146"/>
      <c r="JRB89" s="146"/>
      <c r="JRC89" s="146"/>
      <c r="JRD89" s="146"/>
      <c r="JRE89" s="146"/>
      <c r="JRF89" s="146"/>
      <c r="JRG89" s="146"/>
      <c r="JRH89" s="146"/>
      <c r="JRI89" s="146"/>
      <c r="JRJ89" s="146"/>
      <c r="JRK89" s="146"/>
      <c r="JRL89" s="146"/>
      <c r="JRM89" s="146"/>
      <c r="JRN89" s="146"/>
      <c r="JRO89" s="146"/>
      <c r="JRP89" s="146"/>
      <c r="JRQ89" s="146"/>
      <c r="JRR89" s="146"/>
      <c r="JRS89" s="146"/>
      <c r="JRT89" s="146"/>
      <c r="JRU89" s="146"/>
      <c r="JRV89" s="146"/>
      <c r="JRW89" s="146"/>
      <c r="JRX89" s="146"/>
      <c r="JRY89" s="146"/>
      <c r="JRZ89" s="146"/>
      <c r="JSA89" s="146"/>
      <c r="JSB89" s="146"/>
      <c r="JSC89" s="146"/>
      <c r="JSD89" s="146"/>
      <c r="JSE89" s="146"/>
      <c r="JSF89" s="146"/>
      <c r="JSG89" s="146"/>
      <c r="JSH89" s="146"/>
      <c r="JSI89" s="146"/>
      <c r="JSJ89" s="146"/>
      <c r="JSK89" s="146"/>
      <c r="JSL89" s="146"/>
      <c r="JSM89" s="146"/>
      <c r="JSN89" s="146"/>
      <c r="JSO89" s="146"/>
      <c r="JSP89" s="146"/>
      <c r="JSQ89" s="146"/>
      <c r="JSR89" s="146"/>
      <c r="JSS89" s="146"/>
      <c r="JST89" s="146"/>
      <c r="JSU89" s="146"/>
      <c r="JSV89" s="146"/>
      <c r="JSW89" s="146"/>
      <c r="JSX89" s="146"/>
      <c r="JSY89" s="146"/>
      <c r="JSZ89" s="146"/>
      <c r="JTA89" s="146"/>
      <c r="JTB89" s="146"/>
      <c r="JTC89" s="146"/>
      <c r="JTD89" s="146"/>
      <c r="JTE89" s="146"/>
      <c r="JTF89" s="146"/>
      <c r="JTG89" s="146"/>
      <c r="JTH89" s="146"/>
      <c r="JTI89" s="146"/>
      <c r="JTJ89" s="146"/>
      <c r="JTK89" s="146"/>
      <c r="JTL89" s="146"/>
      <c r="JTM89" s="146"/>
      <c r="JTN89" s="146"/>
      <c r="JTO89" s="146"/>
      <c r="JTP89" s="146"/>
      <c r="JTQ89" s="146"/>
      <c r="JTR89" s="146"/>
      <c r="JTS89" s="146"/>
      <c r="JTT89" s="146"/>
      <c r="JTU89" s="146"/>
      <c r="JTV89" s="146"/>
      <c r="JTW89" s="146"/>
      <c r="JTX89" s="146"/>
      <c r="JTY89" s="146"/>
      <c r="JTZ89" s="146"/>
      <c r="JUA89" s="146"/>
      <c r="JUB89" s="146"/>
      <c r="JUC89" s="146"/>
      <c r="JUD89" s="146"/>
      <c r="JUE89" s="146"/>
      <c r="JUF89" s="146"/>
      <c r="JUG89" s="146"/>
      <c r="JUH89" s="146"/>
      <c r="JUI89" s="146"/>
      <c r="JUJ89" s="146"/>
      <c r="JUK89" s="146"/>
      <c r="JUL89" s="146"/>
      <c r="JUM89" s="146"/>
      <c r="JUN89" s="146"/>
      <c r="JUO89" s="146"/>
      <c r="JUP89" s="146"/>
      <c r="JUQ89" s="146"/>
      <c r="JUR89" s="146"/>
      <c r="JUS89" s="146"/>
      <c r="JUT89" s="146"/>
      <c r="JUU89" s="146"/>
      <c r="JUV89" s="146"/>
      <c r="JUW89" s="146"/>
      <c r="JUX89" s="146"/>
      <c r="JUY89" s="146"/>
      <c r="JUZ89" s="146"/>
      <c r="JVA89" s="146"/>
      <c r="JVB89" s="146"/>
      <c r="JVC89" s="146"/>
      <c r="JVD89" s="146"/>
      <c r="JVE89" s="146"/>
      <c r="JVF89" s="146"/>
      <c r="JVG89" s="146"/>
      <c r="JVH89" s="146"/>
      <c r="JVI89" s="146"/>
      <c r="JVJ89" s="146"/>
      <c r="JVK89" s="146"/>
      <c r="JVL89" s="146"/>
      <c r="JVM89" s="146"/>
      <c r="JVN89" s="146"/>
      <c r="JVO89" s="146"/>
      <c r="JVP89" s="146"/>
      <c r="JVQ89" s="146"/>
      <c r="JVR89" s="146"/>
      <c r="JVS89" s="146"/>
      <c r="JVT89" s="146"/>
      <c r="JVU89" s="146"/>
      <c r="JVV89" s="146"/>
      <c r="JVW89" s="146"/>
      <c r="JVX89" s="146"/>
      <c r="JVY89" s="146"/>
      <c r="JVZ89" s="146"/>
      <c r="JWA89" s="146"/>
      <c r="JWB89" s="146"/>
      <c r="JWC89" s="146"/>
      <c r="JWD89" s="146"/>
      <c r="JWE89" s="146"/>
      <c r="JWF89" s="146"/>
      <c r="JWG89" s="146"/>
      <c r="JWH89" s="146"/>
      <c r="JWI89" s="146"/>
      <c r="JWJ89" s="146"/>
      <c r="JWK89" s="146"/>
      <c r="JWL89" s="146"/>
      <c r="JWM89" s="146"/>
      <c r="JWN89" s="146"/>
      <c r="JWO89" s="146"/>
      <c r="JWP89" s="146"/>
      <c r="JWQ89" s="146"/>
      <c r="JWR89" s="146"/>
      <c r="JWS89" s="146"/>
      <c r="JWT89" s="146"/>
      <c r="JWU89" s="146"/>
      <c r="JWV89" s="146"/>
      <c r="JWW89" s="146"/>
      <c r="JWX89" s="146"/>
      <c r="JWY89" s="146"/>
      <c r="JWZ89" s="146"/>
      <c r="JXA89" s="146"/>
      <c r="JXB89" s="146"/>
      <c r="JXC89" s="146"/>
      <c r="JXD89" s="146"/>
      <c r="JXE89" s="146"/>
      <c r="JXF89" s="146"/>
      <c r="JXG89" s="146"/>
      <c r="JXH89" s="146"/>
      <c r="JXI89" s="146"/>
      <c r="JXJ89" s="146"/>
      <c r="JXK89" s="146"/>
      <c r="JXL89" s="146"/>
      <c r="JXM89" s="146"/>
      <c r="JXN89" s="146"/>
      <c r="JXO89" s="146"/>
      <c r="JXP89" s="146"/>
      <c r="JXQ89" s="146"/>
      <c r="JXR89" s="146"/>
      <c r="JXS89" s="146"/>
      <c r="JXT89" s="146"/>
      <c r="JXU89" s="146"/>
      <c r="JXV89" s="146"/>
      <c r="JXW89" s="146"/>
      <c r="JXX89" s="146"/>
      <c r="JXY89" s="146"/>
      <c r="JXZ89" s="146"/>
      <c r="JYA89" s="146"/>
      <c r="JYB89" s="146"/>
      <c r="JYC89" s="146"/>
      <c r="JYD89" s="146"/>
      <c r="JYE89" s="146"/>
      <c r="JYF89" s="146"/>
      <c r="JYG89" s="146"/>
      <c r="JYH89" s="146"/>
      <c r="JYI89" s="146"/>
      <c r="JYJ89" s="146"/>
      <c r="JYK89" s="146"/>
      <c r="JYL89" s="146"/>
      <c r="JYM89" s="146"/>
      <c r="JYN89" s="146"/>
      <c r="JYO89" s="146"/>
      <c r="JYP89" s="146"/>
      <c r="JYQ89" s="146"/>
      <c r="JYR89" s="146"/>
      <c r="JYS89" s="146"/>
      <c r="JYT89" s="146"/>
      <c r="JYU89" s="146"/>
      <c r="JYV89" s="146"/>
      <c r="JYW89" s="146"/>
      <c r="JYX89" s="146"/>
      <c r="JYY89" s="146"/>
      <c r="JYZ89" s="146"/>
      <c r="JZA89" s="146"/>
      <c r="JZB89" s="146"/>
      <c r="JZC89" s="146"/>
      <c r="JZD89" s="146"/>
      <c r="JZE89" s="146"/>
      <c r="JZF89" s="146"/>
      <c r="JZG89" s="146"/>
      <c r="JZH89" s="146"/>
      <c r="JZI89" s="146"/>
      <c r="JZJ89" s="146"/>
      <c r="JZK89" s="146"/>
      <c r="JZL89" s="146"/>
      <c r="JZM89" s="146"/>
      <c r="JZN89" s="146"/>
      <c r="JZO89" s="146"/>
      <c r="JZP89" s="146"/>
      <c r="JZQ89" s="146"/>
      <c r="JZR89" s="146"/>
      <c r="JZS89" s="146"/>
      <c r="JZT89" s="146"/>
      <c r="JZU89" s="146"/>
      <c r="JZV89" s="146"/>
      <c r="JZW89" s="146"/>
      <c r="JZX89" s="146"/>
      <c r="JZY89" s="146"/>
      <c r="JZZ89" s="146"/>
      <c r="KAA89" s="146"/>
      <c r="KAB89" s="146"/>
      <c r="KAC89" s="146"/>
      <c r="KAD89" s="146"/>
      <c r="KAE89" s="146"/>
      <c r="KAF89" s="146"/>
      <c r="KAG89" s="146"/>
      <c r="KAH89" s="146"/>
      <c r="KAI89" s="146"/>
      <c r="KAJ89" s="146"/>
      <c r="KAK89" s="146"/>
      <c r="KAL89" s="146"/>
      <c r="KAM89" s="146"/>
      <c r="KAN89" s="146"/>
      <c r="KAO89" s="146"/>
      <c r="KAP89" s="146"/>
      <c r="KAQ89" s="146"/>
      <c r="KAR89" s="146"/>
      <c r="KAS89" s="146"/>
      <c r="KAT89" s="146"/>
      <c r="KAU89" s="146"/>
      <c r="KAV89" s="146"/>
      <c r="KAW89" s="146"/>
      <c r="KAX89" s="146"/>
      <c r="KAY89" s="146"/>
      <c r="KAZ89" s="146"/>
      <c r="KBA89" s="146"/>
      <c r="KBB89" s="146"/>
      <c r="KBC89" s="146"/>
      <c r="KBD89" s="146"/>
      <c r="KBE89" s="146"/>
      <c r="KBF89" s="146"/>
      <c r="KBG89" s="146"/>
      <c r="KBH89" s="146"/>
      <c r="KBI89" s="146"/>
      <c r="KBJ89" s="146"/>
      <c r="KBK89" s="146"/>
      <c r="KBL89" s="146"/>
      <c r="KBM89" s="146"/>
      <c r="KBN89" s="146"/>
      <c r="KBO89" s="146"/>
      <c r="KBP89" s="146"/>
      <c r="KBQ89" s="146"/>
      <c r="KBR89" s="146"/>
      <c r="KBS89" s="146"/>
      <c r="KBT89" s="146"/>
      <c r="KBU89" s="146"/>
      <c r="KBV89" s="146"/>
      <c r="KBW89" s="146"/>
      <c r="KBX89" s="146"/>
      <c r="KBY89" s="146"/>
      <c r="KBZ89" s="146"/>
      <c r="KCA89" s="146"/>
      <c r="KCB89" s="146"/>
      <c r="KCC89" s="146"/>
      <c r="KCD89" s="146"/>
      <c r="KCE89" s="146"/>
      <c r="KCF89" s="146"/>
      <c r="KCG89" s="146"/>
      <c r="KCH89" s="146"/>
      <c r="KCI89" s="146"/>
      <c r="KCJ89" s="146"/>
      <c r="KCK89" s="146"/>
      <c r="KCL89" s="146"/>
      <c r="KCM89" s="146"/>
      <c r="KCN89" s="146"/>
      <c r="KCO89" s="146"/>
      <c r="KCP89" s="146"/>
      <c r="KCQ89" s="146"/>
      <c r="KCR89" s="146"/>
      <c r="KCS89" s="146"/>
      <c r="KCT89" s="146"/>
      <c r="KCU89" s="146"/>
      <c r="KCV89" s="146"/>
      <c r="KCW89" s="146"/>
      <c r="KCX89" s="146"/>
      <c r="KCY89" s="146"/>
      <c r="KCZ89" s="146"/>
      <c r="KDA89" s="146"/>
      <c r="KDB89" s="146"/>
      <c r="KDC89" s="146"/>
      <c r="KDD89" s="146"/>
      <c r="KDE89" s="146"/>
      <c r="KDF89" s="146"/>
      <c r="KDG89" s="146"/>
      <c r="KDH89" s="146"/>
      <c r="KDI89" s="146"/>
      <c r="KDJ89" s="146"/>
      <c r="KDK89" s="146"/>
      <c r="KDL89" s="146"/>
      <c r="KDM89" s="146"/>
      <c r="KDN89" s="146"/>
      <c r="KDO89" s="146"/>
      <c r="KDP89" s="146"/>
      <c r="KDQ89" s="146"/>
      <c r="KDR89" s="146"/>
      <c r="KDS89" s="146"/>
      <c r="KDT89" s="146"/>
      <c r="KDU89" s="146"/>
      <c r="KDV89" s="146"/>
      <c r="KDW89" s="146"/>
      <c r="KDX89" s="146"/>
      <c r="KDY89" s="146"/>
      <c r="KDZ89" s="146"/>
      <c r="KEA89" s="146"/>
      <c r="KEB89" s="146"/>
      <c r="KEC89" s="146"/>
      <c r="KED89" s="146"/>
      <c r="KEE89" s="146"/>
      <c r="KEF89" s="146"/>
      <c r="KEG89" s="146"/>
      <c r="KEH89" s="146"/>
      <c r="KEI89" s="146"/>
      <c r="KEJ89" s="146"/>
      <c r="KEK89" s="146"/>
      <c r="KEL89" s="146"/>
      <c r="KEM89" s="146"/>
      <c r="KEN89" s="146"/>
      <c r="KEO89" s="146"/>
      <c r="KEP89" s="146"/>
      <c r="KEQ89" s="146"/>
      <c r="KER89" s="146"/>
      <c r="KES89" s="146"/>
      <c r="KET89" s="146"/>
      <c r="KEU89" s="146"/>
      <c r="KEV89" s="146"/>
      <c r="KEW89" s="146"/>
      <c r="KEX89" s="146"/>
      <c r="KEY89" s="146"/>
      <c r="KEZ89" s="146"/>
      <c r="KFA89" s="146"/>
      <c r="KFB89" s="146"/>
      <c r="KFC89" s="146"/>
      <c r="KFD89" s="146"/>
      <c r="KFE89" s="146"/>
      <c r="KFF89" s="146"/>
      <c r="KFG89" s="146"/>
      <c r="KFH89" s="146"/>
      <c r="KFI89" s="146"/>
      <c r="KFJ89" s="146"/>
      <c r="KFK89" s="146"/>
      <c r="KFL89" s="146"/>
      <c r="KFM89" s="146"/>
      <c r="KFN89" s="146"/>
      <c r="KFO89" s="146"/>
      <c r="KFP89" s="146"/>
      <c r="KFQ89" s="146"/>
      <c r="KFR89" s="146"/>
      <c r="KFS89" s="146"/>
      <c r="KFT89" s="146"/>
      <c r="KFU89" s="146"/>
      <c r="KFV89" s="146"/>
      <c r="KFW89" s="146"/>
      <c r="KFX89" s="146"/>
      <c r="KFY89" s="146"/>
      <c r="KFZ89" s="146"/>
      <c r="KGA89" s="146"/>
      <c r="KGB89" s="146"/>
      <c r="KGC89" s="146"/>
      <c r="KGD89" s="146"/>
      <c r="KGE89" s="146"/>
      <c r="KGF89" s="146"/>
      <c r="KGG89" s="146"/>
      <c r="KGH89" s="146"/>
      <c r="KGI89" s="146"/>
      <c r="KGJ89" s="146"/>
      <c r="KGK89" s="146"/>
      <c r="KGL89" s="146"/>
      <c r="KGM89" s="146"/>
      <c r="KGN89" s="146"/>
      <c r="KGO89" s="146"/>
      <c r="KGP89" s="146"/>
      <c r="KGQ89" s="146"/>
      <c r="KGR89" s="146"/>
      <c r="KGS89" s="146"/>
      <c r="KGT89" s="146"/>
      <c r="KGU89" s="146"/>
      <c r="KGV89" s="146"/>
      <c r="KGW89" s="146"/>
      <c r="KGX89" s="146"/>
      <c r="KGY89" s="146"/>
      <c r="KGZ89" s="146"/>
      <c r="KHA89" s="146"/>
      <c r="KHB89" s="146"/>
      <c r="KHC89" s="146"/>
      <c r="KHD89" s="146"/>
      <c r="KHE89" s="146"/>
      <c r="KHF89" s="146"/>
      <c r="KHG89" s="146"/>
      <c r="KHH89" s="146"/>
      <c r="KHI89" s="146"/>
      <c r="KHJ89" s="146"/>
      <c r="KHK89" s="146"/>
      <c r="KHL89" s="146"/>
      <c r="KHM89" s="146"/>
      <c r="KHN89" s="146"/>
      <c r="KHO89" s="146"/>
      <c r="KHP89" s="146"/>
      <c r="KHQ89" s="146"/>
      <c r="KHR89" s="146"/>
      <c r="KHS89" s="146"/>
      <c r="KHT89" s="146"/>
      <c r="KHU89" s="146"/>
      <c r="KHV89" s="146"/>
      <c r="KHW89" s="146"/>
      <c r="KHX89" s="146"/>
      <c r="KHY89" s="146"/>
      <c r="KHZ89" s="146"/>
      <c r="KIA89" s="146"/>
      <c r="KIB89" s="146"/>
      <c r="KIC89" s="146"/>
      <c r="KID89" s="146"/>
      <c r="KIE89" s="146"/>
      <c r="KIF89" s="146"/>
      <c r="KIG89" s="146"/>
      <c r="KIH89" s="146"/>
      <c r="KII89" s="146"/>
      <c r="KIJ89" s="146"/>
      <c r="KIK89" s="146"/>
      <c r="KIL89" s="146"/>
      <c r="KIM89" s="146"/>
      <c r="KIN89" s="146"/>
      <c r="KIO89" s="146"/>
      <c r="KIP89" s="146"/>
      <c r="KIQ89" s="146"/>
      <c r="KIR89" s="146"/>
      <c r="KIS89" s="146"/>
      <c r="KIT89" s="146"/>
      <c r="KIU89" s="146"/>
      <c r="KIV89" s="146"/>
      <c r="KIW89" s="146"/>
      <c r="KIX89" s="146"/>
      <c r="KIY89" s="146"/>
      <c r="KIZ89" s="146"/>
      <c r="KJA89" s="146"/>
      <c r="KJB89" s="146"/>
      <c r="KJC89" s="146"/>
      <c r="KJD89" s="146"/>
      <c r="KJE89" s="146"/>
      <c r="KJF89" s="146"/>
      <c r="KJG89" s="146"/>
      <c r="KJH89" s="146"/>
      <c r="KJI89" s="146"/>
      <c r="KJJ89" s="146"/>
      <c r="KJK89" s="146"/>
      <c r="KJL89" s="146"/>
      <c r="KJM89" s="146"/>
      <c r="KJN89" s="146"/>
      <c r="KJO89" s="146"/>
      <c r="KJP89" s="146"/>
      <c r="KJQ89" s="146"/>
      <c r="KJR89" s="146"/>
      <c r="KJS89" s="146"/>
      <c r="KJT89" s="146"/>
      <c r="KJU89" s="146"/>
      <c r="KJV89" s="146"/>
      <c r="KJW89" s="146"/>
      <c r="KJX89" s="146"/>
      <c r="KJY89" s="146"/>
      <c r="KJZ89" s="146"/>
      <c r="KKA89" s="146"/>
      <c r="KKB89" s="146"/>
      <c r="KKC89" s="146"/>
      <c r="KKD89" s="146"/>
      <c r="KKE89" s="146"/>
      <c r="KKF89" s="146"/>
      <c r="KKG89" s="146"/>
      <c r="KKH89" s="146"/>
      <c r="KKI89" s="146"/>
      <c r="KKJ89" s="146"/>
      <c r="KKK89" s="146"/>
      <c r="KKL89" s="146"/>
      <c r="KKM89" s="146"/>
      <c r="KKN89" s="146"/>
      <c r="KKO89" s="146"/>
      <c r="KKP89" s="146"/>
      <c r="KKQ89" s="146"/>
      <c r="KKR89" s="146"/>
      <c r="KKS89" s="146"/>
      <c r="KKT89" s="146"/>
      <c r="KKU89" s="146"/>
      <c r="KKV89" s="146"/>
      <c r="KKW89" s="146"/>
      <c r="KKX89" s="146"/>
      <c r="KKY89" s="146"/>
      <c r="KKZ89" s="146"/>
      <c r="KLA89" s="146"/>
      <c r="KLB89" s="146"/>
      <c r="KLC89" s="146"/>
      <c r="KLD89" s="146"/>
      <c r="KLE89" s="146"/>
      <c r="KLF89" s="146"/>
      <c r="KLG89" s="146"/>
      <c r="KLH89" s="146"/>
      <c r="KLI89" s="146"/>
      <c r="KLJ89" s="146"/>
      <c r="KLK89" s="146"/>
      <c r="KLL89" s="146"/>
      <c r="KLM89" s="146"/>
      <c r="KLN89" s="146"/>
      <c r="KLO89" s="146"/>
      <c r="KLP89" s="146"/>
      <c r="KLQ89" s="146"/>
      <c r="KLR89" s="146"/>
      <c r="KLS89" s="146"/>
      <c r="KLT89" s="146"/>
      <c r="KLU89" s="146"/>
      <c r="KLV89" s="146"/>
      <c r="KLW89" s="146"/>
      <c r="KLX89" s="146"/>
      <c r="KLY89" s="146"/>
      <c r="KLZ89" s="146"/>
      <c r="KMA89" s="146"/>
      <c r="KMB89" s="146"/>
      <c r="KMC89" s="146"/>
      <c r="KMD89" s="146"/>
      <c r="KME89" s="146"/>
      <c r="KMF89" s="146"/>
      <c r="KMG89" s="146"/>
      <c r="KMH89" s="146"/>
      <c r="KMI89" s="146"/>
      <c r="KMJ89" s="146"/>
      <c r="KMK89" s="146"/>
      <c r="KML89" s="146"/>
      <c r="KMM89" s="146"/>
      <c r="KMN89" s="146"/>
      <c r="KMO89" s="146"/>
      <c r="KMP89" s="146"/>
      <c r="KMQ89" s="146"/>
      <c r="KMR89" s="146"/>
      <c r="KMS89" s="146"/>
      <c r="KMT89" s="146"/>
      <c r="KMU89" s="146"/>
      <c r="KMV89" s="146"/>
      <c r="KMW89" s="146"/>
      <c r="KMX89" s="146"/>
      <c r="KMY89" s="146"/>
      <c r="KMZ89" s="146"/>
      <c r="KNA89" s="146"/>
      <c r="KNB89" s="146"/>
      <c r="KNC89" s="146"/>
      <c r="KND89" s="146"/>
      <c r="KNE89" s="146"/>
      <c r="KNF89" s="146"/>
      <c r="KNG89" s="146"/>
      <c r="KNH89" s="146"/>
      <c r="KNI89" s="146"/>
      <c r="KNJ89" s="146"/>
      <c r="KNK89" s="146"/>
      <c r="KNL89" s="146"/>
      <c r="KNM89" s="146"/>
      <c r="KNN89" s="146"/>
      <c r="KNO89" s="146"/>
      <c r="KNP89" s="146"/>
      <c r="KNQ89" s="146"/>
      <c r="KNR89" s="146"/>
      <c r="KNS89" s="146"/>
      <c r="KNT89" s="146"/>
      <c r="KNU89" s="146"/>
      <c r="KNV89" s="146"/>
      <c r="KNW89" s="146"/>
      <c r="KNX89" s="146"/>
      <c r="KNY89" s="146"/>
      <c r="KNZ89" s="146"/>
      <c r="KOA89" s="146"/>
      <c r="KOB89" s="146"/>
      <c r="KOC89" s="146"/>
      <c r="KOD89" s="146"/>
      <c r="KOE89" s="146"/>
      <c r="KOF89" s="146"/>
      <c r="KOG89" s="146"/>
      <c r="KOH89" s="146"/>
      <c r="KOI89" s="146"/>
      <c r="KOJ89" s="146"/>
      <c r="KOK89" s="146"/>
      <c r="KOL89" s="146"/>
      <c r="KOM89" s="146"/>
      <c r="KON89" s="146"/>
      <c r="KOO89" s="146"/>
      <c r="KOP89" s="146"/>
      <c r="KOQ89" s="146"/>
      <c r="KOR89" s="146"/>
      <c r="KOS89" s="146"/>
      <c r="KOT89" s="146"/>
      <c r="KOU89" s="146"/>
      <c r="KOV89" s="146"/>
      <c r="KOW89" s="146"/>
      <c r="KOX89" s="146"/>
      <c r="KOY89" s="146"/>
      <c r="KOZ89" s="146"/>
      <c r="KPA89" s="146"/>
      <c r="KPB89" s="146"/>
      <c r="KPC89" s="146"/>
      <c r="KPD89" s="146"/>
      <c r="KPE89" s="146"/>
      <c r="KPF89" s="146"/>
      <c r="KPG89" s="146"/>
      <c r="KPH89" s="146"/>
      <c r="KPI89" s="146"/>
      <c r="KPJ89" s="146"/>
      <c r="KPK89" s="146"/>
      <c r="KPL89" s="146"/>
      <c r="KPM89" s="146"/>
      <c r="KPN89" s="146"/>
      <c r="KPO89" s="146"/>
      <c r="KPP89" s="146"/>
      <c r="KPQ89" s="146"/>
      <c r="KPR89" s="146"/>
      <c r="KPS89" s="146"/>
      <c r="KPT89" s="146"/>
      <c r="KPU89" s="146"/>
      <c r="KPV89" s="146"/>
      <c r="KPW89" s="146"/>
      <c r="KPX89" s="146"/>
      <c r="KPY89" s="146"/>
      <c r="KPZ89" s="146"/>
      <c r="KQA89" s="146"/>
      <c r="KQB89" s="146"/>
      <c r="KQC89" s="146"/>
      <c r="KQD89" s="146"/>
      <c r="KQE89" s="146"/>
      <c r="KQF89" s="146"/>
      <c r="KQG89" s="146"/>
      <c r="KQH89" s="146"/>
      <c r="KQI89" s="146"/>
      <c r="KQJ89" s="146"/>
      <c r="KQK89" s="146"/>
      <c r="KQL89" s="146"/>
      <c r="KQM89" s="146"/>
      <c r="KQN89" s="146"/>
      <c r="KQO89" s="146"/>
      <c r="KQP89" s="146"/>
      <c r="KQQ89" s="146"/>
      <c r="KQR89" s="146"/>
      <c r="KQS89" s="146"/>
      <c r="KQT89" s="146"/>
      <c r="KQU89" s="146"/>
      <c r="KQV89" s="146"/>
      <c r="KQW89" s="146"/>
      <c r="KQX89" s="146"/>
      <c r="KQY89" s="146"/>
      <c r="KQZ89" s="146"/>
      <c r="KRA89" s="146"/>
      <c r="KRB89" s="146"/>
      <c r="KRC89" s="146"/>
      <c r="KRD89" s="146"/>
      <c r="KRE89" s="146"/>
      <c r="KRF89" s="146"/>
      <c r="KRG89" s="146"/>
      <c r="KRH89" s="146"/>
      <c r="KRI89" s="146"/>
      <c r="KRJ89" s="146"/>
      <c r="KRK89" s="146"/>
      <c r="KRL89" s="146"/>
      <c r="KRM89" s="146"/>
      <c r="KRN89" s="146"/>
      <c r="KRO89" s="146"/>
      <c r="KRP89" s="146"/>
      <c r="KRQ89" s="146"/>
      <c r="KRR89" s="146"/>
      <c r="KRS89" s="146"/>
      <c r="KRT89" s="146"/>
      <c r="KRU89" s="146"/>
      <c r="KRV89" s="146"/>
      <c r="KRW89" s="146"/>
      <c r="KRX89" s="146"/>
      <c r="KRY89" s="146"/>
      <c r="KRZ89" s="146"/>
      <c r="KSA89" s="146"/>
      <c r="KSB89" s="146"/>
      <c r="KSC89" s="146"/>
      <c r="KSD89" s="146"/>
      <c r="KSE89" s="146"/>
      <c r="KSF89" s="146"/>
      <c r="KSG89" s="146"/>
      <c r="KSH89" s="146"/>
      <c r="KSI89" s="146"/>
      <c r="KSJ89" s="146"/>
      <c r="KSK89" s="146"/>
      <c r="KSL89" s="146"/>
      <c r="KSM89" s="146"/>
      <c r="KSN89" s="146"/>
      <c r="KSO89" s="146"/>
      <c r="KSP89" s="146"/>
      <c r="KSQ89" s="146"/>
      <c r="KSR89" s="146"/>
      <c r="KSS89" s="146"/>
      <c r="KST89" s="146"/>
      <c r="KSU89" s="146"/>
      <c r="KSV89" s="146"/>
      <c r="KSW89" s="146"/>
      <c r="KSX89" s="146"/>
      <c r="KSY89" s="146"/>
      <c r="KSZ89" s="146"/>
      <c r="KTA89" s="146"/>
      <c r="KTB89" s="146"/>
      <c r="KTC89" s="146"/>
      <c r="KTD89" s="146"/>
      <c r="KTE89" s="146"/>
      <c r="KTF89" s="146"/>
      <c r="KTG89" s="146"/>
      <c r="KTH89" s="146"/>
      <c r="KTI89" s="146"/>
      <c r="KTJ89" s="146"/>
      <c r="KTK89" s="146"/>
      <c r="KTL89" s="146"/>
      <c r="KTM89" s="146"/>
      <c r="KTN89" s="146"/>
      <c r="KTO89" s="146"/>
      <c r="KTP89" s="146"/>
      <c r="KTQ89" s="146"/>
      <c r="KTR89" s="146"/>
      <c r="KTS89" s="146"/>
      <c r="KTT89" s="146"/>
      <c r="KTU89" s="146"/>
      <c r="KTV89" s="146"/>
      <c r="KTW89" s="146"/>
      <c r="KTX89" s="146"/>
      <c r="KTY89" s="146"/>
      <c r="KTZ89" s="146"/>
      <c r="KUA89" s="146"/>
      <c r="KUB89" s="146"/>
      <c r="KUC89" s="146"/>
      <c r="KUD89" s="146"/>
      <c r="KUE89" s="146"/>
      <c r="KUF89" s="146"/>
      <c r="KUG89" s="146"/>
      <c r="KUH89" s="146"/>
      <c r="KUI89" s="146"/>
      <c r="KUJ89" s="146"/>
      <c r="KUK89" s="146"/>
      <c r="KUL89" s="146"/>
      <c r="KUM89" s="146"/>
      <c r="KUN89" s="146"/>
      <c r="KUO89" s="146"/>
      <c r="KUP89" s="146"/>
      <c r="KUQ89" s="146"/>
      <c r="KUR89" s="146"/>
      <c r="KUS89" s="146"/>
      <c r="KUT89" s="146"/>
      <c r="KUU89" s="146"/>
      <c r="KUV89" s="146"/>
      <c r="KUW89" s="146"/>
      <c r="KUX89" s="146"/>
      <c r="KUY89" s="146"/>
      <c r="KUZ89" s="146"/>
      <c r="KVA89" s="146"/>
      <c r="KVB89" s="146"/>
      <c r="KVC89" s="146"/>
      <c r="KVD89" s="146"/>
      <c r="KVE89" s="146"/>
      <c r="KVF89" s="146"/>
      <c r="KVG89" s="146"/>
      <c r="KVH89" s="146"/>
      <c r="KVI89" s="146"/>
      <c r="KVJ89" s="146"/>
      <c r="KVK89" s="146"/>
      <c r="KVL89" s="146"/>
      <c r="KVM89" s="146"/>
      <c r="KVN89" s="146"/>
      <c r="KVO89" s="146"/>
      <c r="KVP89" s="146"/>
      <c r="KVQ89" s="146"/>
      <c r="KVR89" s="146"/>
      <c r="KVS89" s="146"/>
      <c r="KVT89" s="146"/>
      <c r="KVU89" s="146"/>
      <c r="KVV89" s="146"/>
      <c r="KVW89" s="146"/>
      <c r="KVX89" s="146"/>
      <c r="KVY89" s="146"/>
      <c r="KVZ89" s="146"/>
      <c r="KWA89" s="146"/>
      <c r="KWB89" s="146"/>
      <c r="KWC89" s="146"/>
      <c r="KWD89" s="146"/>
      <c r="KWE89" s="146"/>
      <c r="KWF89" s="146"/>
      <c r="KWG89" s="146"/>
      <c r="KWH89" s="146"/>
      <c r="KWI89" s="146"/>
      <c r="KWJ89" s="146"/>
      <c r="KWK89" s="146"/>
      <c r="KWL89" s="146"/>
      <c r="KWM89" s="146"/>
      <c r="KWN89" s="146"/>
      <c r="KWO89" s="146"/>
      <c r="KWP89" s="146"/>
      <c r="KWQ89" s="146"/>
      <c r="KWR89" s="146"/>
      <c r="KWS89" s="146"/>
      <c r="KWT89" s="146"/>
      <c r="KWU89" s="146"/>
      <c r="KWV89" s="146"/>
      <c r="KWW89" s="146"/>
      <c r="KWX89" s="146"/>
      <c r="KWY89" s="146"/>
      <c r="KWZ89" s="146"/>
      <c r="KXA89" s="146"/>
      <c r="KXB89" s="146"/>
      <c r="KXC89" s="146"/>
      <c r="KXD89" s="146"/>
      <c r="KXE89" s="146"/>
      <c r="KXF89" s="146"/>
      <c r="KXG89" s="146"/>
      <c r="KXH89" s="146"/>
      <c r="KXI89" s="146"/>
      <c r="KXJ89" s="146"/>
      <c r="KXK89" s="146"/>
      <c r="KXL89" s="146"/>
      <c r="KXM89" s="146"/>
      <c r="KXN89" s="146"/>
      <c r="KXO89" s="146"/>
      <c r="KXP89" s="146"/>
      <c r="KXQ89" s="146"/>
      <c r="KXR89" s="146"/>
      <c r="KXS89" s="146"/>
      <c r="KXT89" s="146"/>
      <c r="KXU89" s="146"/>
      <c r="KXV89" s="146"/>
      <c r="KXW89" s="146"/>
      <c r="KXX89" s="146"/>
      <c r="KXY89" s="146"/>
      <c r="KXZ89" s="146"/>
      <c r="KYA89" s="146"/>
      <c r="KYB89" s="146"/>
      <c r="KYC89" s="146"/>
      <c r="KYD89" s="146"/>
      <c r="KYE89" s="146"/>
      <c r="KYF89" s="146"/>
      <c r="KYG89" s="146"/>
      <c r="KYH89" s="146"/>
      <c r="KYI89" s="146"/>
      <c r="KYJ89" s="146"/>
      <c r="KYK89" s="146"/>
      <c r="KYL89" s="146"/>
      <c r="KYM89" s="146"/>
      <c r="KYN89" s="146"/>
      <c r="KYO89" s="146"/>
      <c r="KYP89" s="146"/>
      <c r="KYQ89" s="146"/>
      <c r="KYR89" s="146"/>
      <c r="KYS89" s="146"/>
      <c r="KYT89" s="146"/>
      <c r="KYU89" s="146"/>
      <c r="KYV89" s="146"/>
      <c r="KYW89" s="146"/>
      <c r="KYX89" s="146"/>
      <c r="KYY89" s="146"/>
      <c r="KYZ89" s="146"/>
      <c r="KZA89" s="146"/>
      <c r="KZB89" s="146"/>
      <c r="KZC89" s="146"/>
      <c r="KZD89" s="146"/>
      <c r="KZE89" s="146"/>
      <c r="KZF89" s="146"/>
      <c r="KZG89" s="146"/>
      <c r="KZH89" s="146"/>
      <c r="KZI89" s="146"/>
      <c r="KZJ89" s="146"/>
      <c r="KZK89" s="146"/>
      <c r="KZL89" s="146"/>
      <c r="KZM89" s="146"/>
      <c r="KZN89" s="146"/>
      <c r="KZO89" s="146"/>
      <c r="KZP89" s="146"/>
      <c r="KZQ89" s="146"/>
      <c r="KZR89" s="146"/>
      <c r="KZS89" s="146"/>
      <c r="KZT89" s="146"/>
      <c r="KZU89" s="146"/>
      <c r="KZV89" s="146"/>
      <c r="KZW89" s="146"/>
      <c r="KZX89" s="146"/>
      <c r="KZY89" s="146"/>
      <c r="KZZ89" s="146"/>
      <c r="LAA89" s="146"/>
      <c r="LAB89" s="146"/>
      <c r="LAC89" s="146"/>
      <c r="LAD89" s="146"/>
      <c r="LAE89" s="146"/>
      <c r="LAF89" s="146"/>
      <c r="LAG89" s="146"/>
      <c r="LAH89" s="146"/>
      <c r="LAI89" s="146"/>
      <c r="LAJ89" s="146"/>
      <c r="LAK89" s="146"/>
      <c r="LAL89" s="146"/>
      <c r="LAM89" s="146"/>
      <c r="LAN89" s="146"/>
      <c r="LAO89" s="146"/>
      <c r="LAP89" s="146"/>
      <c r="LAQ89" s="146"/>
      <c r="LAR89" s="146"/>
      <c r="LAS89" s="146"/>
      <c r="LAT89" s="146"/>
      <c r="LAU89" s="146"/>
      <c r="LAV89" s="146"/>
      <c r="LAW89" s="146"/>
      <c r="LAX89" s="146"/>
      <c r="LAY89" s="146"/>
      <c r="LAZ89" s="146"/>
      <c r="LBA89" s="146"/>
      <c r="LBB89" s="146"/>
      <c r="LBC89" s="146"/>
      <c r="LBD89" s="146"/>
      <c r="LBE89" s="146"/>
      <c r="LBF89" s="146"/>
      <c r="LBG89" s="146"/>
      <c r="LBH89" s="146"/>
      <c r="LBI89" s="146"/>
      <c r="LBJ89" s="146"/>
      <c r="LBK89" s="146"/>
      <c r="LBL89" s="146"/>
      <c r="LBM89" s="146"/>
      <c r="LBN89" s="146"/>
      <c r="LBO89" s="146"/>
      <c r="LBP89" s="146"/>
      <c r="LBQ89" s="146"/>
      <c r="LBR89" s="146"/>
      <c r="LBS89" s="146"/>
      <c r="LBT89" s="146"/>
      <c r="LBU89" s="146"/>
      <c r="LBV89" s="146"/>
      <c r="LBW89" s="146"/>
      <c r="LBX89" s="146"/>
    </row>
    <row r="90" spans="1:8188" ht="71.25" customHeight="1">
      <c r="A90" s="79" t="s">
        <v>43</v>
      </c>
      <c r="B90" s="44">
        <v>33.9</v>
      </c>
      <c r="C90" s="64">
        <v>39.1</v>
      </c>
      <c r="D90" s="54">
        <f>C90/B90*100</f>
        <v>115.3392330383481</v>
      </c>
      <c r="E90" s="122"/>
      <c r="F90" s="80" t="s">
        <v>43</v>
      </c>
      <c r="G90" s="41">
        <v>39</v>
      </c>
      <c r="H90" s="91">
        <v>41.3</v>
      </c>
      <c r="I90" s="56">
        <f>H90/G90*100</f>
        <v>105.8974358974359</v>
      </c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146"/>
      <c r="FK90" s="146"/>
      <c r="FL90" s="146"/>
      <c r="FM90" s="146"/>
      <c r="FN90" s="146"/>
      <c r="FO90" s="146"/>
      <c r="FP90" s="146"/>
      <c r="FQ90" s="146"/>
      <c r="FR90" s="146"/>
      <c r="FS90" s="146"/>
      <c r="FT90" s="146"/>
      <c r="FU90" s="146"/>
      <c r="FV90" s="146"/>
      <c r="FW90" s="146"/>
      <c r="FX90" s="146"/>
      <c r="FY90" s="146"/>
      <c r="FZ90" s="146"/>
      <c r="GA90" s="146"/>
      <c r="GB90" s="146"/>
      <c r="GC90" s="146"/>
      <c r="GD90" s="146"/>
      <c r="GE90" s="146"/>
      <c r="GF90" s="146"/>
      <c r="GG90" s="146"/>
      <c r="GH90" s="146"/>
      <c r="GI90" s="146"/>
      <c r="GJ90" s="146"/>
      <c r="GK90" s="146"/>
      <c r="GL90" s="146"/>
      <c r="GM90" s="146"/>
      <c r="GN90" s="146"/>
      <c r="GO90" s="146"/>
      <c r="GP90" s="146"/>
      <c r="GQ90" s="146"/>
      <c r="GR90" s="146"/>
      <c r="GS90" s="146"/>
      <c r="GT90" s="146"/>
      <c r="GU90" s="146"/>
      <c r="GV90" s="146"/>
      <c r="GW90" s="146"/>
      <c r="GX90" s="146"/>
      <c r="GY90" s="146"/>
      <c r="GZ90" s="146"/>
      <c r="HA90" s="146"/>
      <c r="HB90" s="146"/>
      <c r="HC90" s="146"/>
      <c r="HD90" s="146"/>
      <c r="HE90" s="146"/>
      <c r="HF90" s="146"/>
      <c r="HG90" s="146"/>
      <c r="HH90" s="146"/>
      <c r="HI90" s="146"/>
      <c r="HJ90" s="146"/>
      <c r="HK90" s="146"/>
      <c r="HL90" s="146"/>
      <c r="HM90" s="146"/>
      <c r="HN90" s="146"/>
      <c r="HO90" s="146"/>
      <c r="HP90" s="146"/>
      <c r="HQ90" s="146"/>
      <c r="HR90" s="146"/>
      <c r="HS90" s="146"/>
      <c r="HT90" s="146"/>
      <c r="HU90" s="146"/>
      <c r="HV90" s="146"/>
      <c r="HW90" s="146"/>
      <c r="HX90" s="146"/>
      <c r="HY90" s="146"/>
      <c r="HZ90" s="146"/>
      <c r="IA90" s="146"/>
      <c r="IB90" s="146"/>
      <c r="IC90" s="146"/>
      <c r="ID90" s="146"/>
      <c r="IE90" s="146"/>
      <c r="IF90" s="146"/>
      <c r="IG90" s="146"/>
      <c r="IH90" s="146"/>
      <c r="II90" s="146"/>
      <c r="IJ90" s="146"/>
      <c r="IK90" s="146"/>
      <c r="IL90" s="146"/>
      <c r="IM90" s="146"/>
      <c r="IN90" s="146"/>
      <c r="IO90" s="146"/>
      <c r="IP90" s="146"/>
      <c r="IQ90" s="146"/>
      <c r="IR90" s="146"/>
      <c r="IS90" s="146"/>
      <c r="IT90" s="146"/>
      <c r="IU90" s="146"/>
      <c r="IV90" s="146"/>
      <c r="IW90" s="146"/>
      <c r="IX90" s="146"/>
      <c r="IY90" s="146"/>
      <c r="IZ90" s="146"/>
      <c r="JA90" s="146"/>
      <c r="JB90" s="146"/>
      <c r="JC90" s="146"/>
      <c r="JD90" s="146"/>
      <c r="JE90" s="146"/>
      <c r="JF90" s="146"/>
      <c r="JG90" s="146"/>
      <c r="JH90" s="146"/>
      <c r="JI90" s="146"/>
      <c r="JJ90" s="146"/>
      <c r="JK90" s="146"/>
      <c r="JL90" s="146"/>
      <c r="JM90" s="146"/>
      <c r="JN90" s="146"/>
      <c r="JO90" s="146"/>
      <c r="JP90" s="146"/>
      <c r="JQ90" s="146"/>
      <c r="JR90" s="146"/>
      <c r="JS90" s="146"/>
      <c r="JT90" s="146"/>
      <c r="JU90" s="146"/>
      <c r="JV90" s="146"/>
      <c r="JW90" s="146"/>
      <c r="JX90" s="146"/>
      <c r="JY90" s="146"/>
      <c r="JZ90" s="146"/>
      <c r="KA90" s="146"/>
      <c r="KB90" s="146"/>
      <c r="KC90" s="146"/>
      <c r="KD90" s="146"/>
      <c r="KE90" s="146"/>
      <c r="KF90" s="146"/>
      <c r="KG90" s="146"/>
      <c r="KH90" s="146"/>
      <c r="KI90" s="146"/>
      <c r="KJ90" s="146"/>
      <c r="KK90" s="146"/>
      <c r="KL90" s="146"/>
      <c r="KM90" s="146"/>
      <c r="KN90" s="146"/>
      <c r="KO90" s="146"/>
      <c r="KP90" s="146"/>
      <c r="KQ90" s="146"/>
      <c r="KR90" s="146"/>
      <c r="KS90" s="146"/>
      <c r="KT90" s="146"/>
      <c r="KU90" s="146"/>
      <c r="KV90" s="146"/>
      <c r="KW90" s="146"/>
      <c r="KX90" s="146"/>
      <c r="KY90" s="146"/>
      <c r="KZ90" s="146"/>
      <c r="LA90" s="146"/>
      <c r="LB90" s="146"/>
      <c r="LC90" s="146"/>
      <c r="LD90" s="146"/>
      <c r="LE90" s="146"/>
      <c r="LF90" s="146"/>
      <c r="LG90" s="146"/>
      <c r="LH90" s="146"/>
      <c r="LI90" s="146"/>
      <c r="LJ90" s="146"/>
      <c r="LK90" s="146"/>
      <c r="LL90" s="146"/>
      <c r="LM90" s="146"/>
      <c r="LN90" s="146"/>
      <c r="LO90" s="146"/>
      <c r="LP90" s="146"/>
      <c r="LQ90" s="146"/>
      <c r="LR90" s="146"/>
      <c r="LS90" s="146"/>
      <c r="LT90" s="146"/>
      <c r="LU90" s="146"/>
      <c r="LV90" s="146"/>
      <c r="LW90" s="146"/>
      <c r="LX90" s="146"/>
      <c r="LY90" s="146"/>
      <c r="LZ90" s="146"/>
      <c r="MA90" s="146"/>
      <c r="MB90" s="146"/>
      <c r="MC90" s="146"/>
      <c r="MD90" s="146"/>
      <c r="ME90" s="146"/>
      <c r="MF90" s="146"/>
      <c r="MG90" s="146"/>
      <c r="MH90" s="146"/>
      <c r="MI90" s="146"/>
      <c r="MJ90" s="146"/>
      <c r="MK90" s="146"/>
      <c r="ML90" s="146"/>
      <c r="MM90" s="146"/>
      <c r="MN90" s="146"/>
      <c r="MO90" s="146"/>
      <c r="MP90" s="146"/>
      <c r="MQ90" s="146"/>
      <c r="MR90" s="146"/>
      <c r="MS90" s="146"/>
      <c r="MT90" s="146"/>
      <c r="MU90" s="146"/>
      <c r="MV90" s="146"/>
      <c r="MW90" s="146"/>
      <c r="MX90" s="146"/>
      <c r="MY90" s="146"/>
      <c r="MZ90" s="146"/>
      <c r="NA90" s="146"/>
      <c r="NB90" s="146"/>
      <c r="NC90" s="146"/>
      <c r="ND90" s="146"/>
      <c r="NE90" s="146"/>
      <c r="NF90" s="146"/>
      <c r="NG90" s="146"/>
      <c r="NH90" s="146"/>
      <c r="NI90" s="146"/>
      <c r="NJ90" s="146"/>
      <c r="NK90" s="146"/>
      <c r="NL90" s="146"/>
      <c r="NM90" s="146"/>
      <c r="NN90" s="146"/>
      <c r="NO90" s="146"/>
      <c r="NP90" s="146"/>
      <c r="NQ90" s="146"/>
      <c r="NR90" s="146"/>
      <c r="NS90" s="146"/>
      <c r="NT90" s="146"/>
      <c r="NU90" s="146"/>
      <c r="NV90" s="146"/>
      <c r="NW90" s="146"/>
      <c r="NX90" s="146"/>
      <c r="NY90" s="146"/>
      <c r="NZ90" s="146"/>
      <c r="OA90" s="146"/>
      <c r="OB90" s="146"/>
      <c r="OC90" s="146"/>
      <c r="OD90" s="146"/>
      <c r="OE90" s="146"/>
      <c r="OF90" s="146"/>
      <c r="OG90" s="146"/>
      <c r="OH90" s="146"/>
      <c r="OI90" s="146"/>
      <c r="OJ90" s="146"/>
      <c r="OK90" s="146"/>
      <c r="OL90" s="146"/>
      <c r="OM90" s="146"/>
      <c r="ON90" s="146"/>
      <c r="OO90" s="146"/>
      <c r="OP90" s="146"/>
      <c r="OQ90" s="146"/>
      <c r="OR90" s="146"/>
      <c r="OS90" s="146"/>
      <c r="OT90" s="146"/>
      <c r="OU90" s="146"/>
      <c r="OV90" s="146"/>
      <c r="OW90" s="146"/>
      <c r="OX90" s="146"/>
      <c r="OY90" s="146"/>
      <c r="OZ90" s="146"/>
      <c r="PA90" s="146"/>
      <c r="PB90" s="146"/>
      <c r="PC90" s="146"/>
      <c r="PD90" s="146"/>
      <c r="PE90" s="146"/>
      <c r="PF90" s="146"/>
      <c r="PG90" s="146"/>
      <c r="PH90" s="146"/>
      <c r="PI90" s="146"/>
      <c r="PJ90" s="146"/>
      <c r="PK90" s="146"/>
      <c r="PL90" s="146"/>
      <c r="PM90" s="146"/>
      <c r="PN90" s="146"/>
      <c r="PO90" s="146"/>
      <c r="PP90" s="146"/>
      <c r="PQ90" s="146"/>
      <c r="PR90" s="146"/>
      <c r="PS90" s="146"/>
      <c r="PT90" s="146"/>
      <c r="PU90" s="146"/>
      <c r="PV90" s="146"/>
      <c r="PW90" s="146"/>
      <c r="PX90" s="146"/>
      <c r="PY90" s="146"/>
      <c r="PZ90" s="146"/>
      <c r="QA90" s="146"/>
      <c r="QB90" s="146"/>
      <c r="QC90" s="146"/>
      <c r="QD90" s="146"/>
      <c r="QE90" s="146"/>
      <c r="QF90" s="146"/>
      <c r="QG90" s="146"/>
      <c r="QH90" s="146"/>
      <c r="QI90" s="146"/>
      <c r="QJ90" s="146"/>
      <c r="QK90" s="146"/>
      <c r="QL90" s="146"/>
      <c r="QM90" s="146"/>
      <c r="QN90" s="146"/>
      <c r="QO90" s="146"/>
      <c r="QP90" s="146"/>
      <c r="QQ90" s="146"/>
      <c r="QR90" s="146"/>
      <c r="QS90" s="146"/>
      <c r="QT90" s="146"/>
      <c r="QU90" s="146"/>
      <c r="QV90" s="146"/>
      <c r="QW90" s="146"/>
      <c r="QX90" s="146"/>
      <c r="QY90" s="146"/>
      <c r="QZ90" s="146"/>
      <c r="RA90" s="146"/>
      <c r="RB90" s="146"/>
      <c r="RC90" s="146"/>
      <c r="RD90" s="146"/>
      <c r="RE90" s="146"/>
      <c r="RF90" s="146"/>
      <c r="RG90" s="146"/>
      <c r="RH90" s="146"/>
      <c r="RI90" s="146"/>
      <c r="RJ90" s="146"/>
      <c r="RK90" s="146"/>
      <c r="RL90" s="146"/>
      <c r="RM90" s="146"/>
      <c r="RN90" s="146"/>
      <c r="RO90" s="146"/>
      <c r="RP90" s="146"/>
      <c r="RQ90" s="146"/>
      <c r="RR90" s="146"/>
      <c r="RS90" s="146"/>
      <c r="RT90" s="146"/>
      <c r="RU90" s="146"/>
      <c r="RV90" s="146"/>
      <c r="RW90" s="146"/>
      <c r="RX90" s="146"/>
      <c r="RY90" s="146"/>
      <c r="RZ90" s="146"/>
      <c r="SA90" s="146"/>
      <c r="SB90" s="146"/>
      <c r="SC90" s="146"/>
      <c r="SD90" s="146"/>
      <c r="SE90" s="146"/>
      <c r="SF90" s="146"/>
      <c r="SG90" s="146"/>
      <c r="SH90" s="146"/>
      <c r="SI90" s="146"/>
      <c r="SJ90" s="146"/>
      <c r="SK90" s="146"/>
      <c r="SL90" s="146"/>
      <c r="SM90" s="146"/>
      <c r="SN90" s="146"/>
      <c r="SO90" s="146"/>
      <c r="SP90" s="146"/>
      <c r="SQ90" s="146"/>
      <c r="SR90" s="146"/>
      <c r="SS90" s="146"/>
      <c r="ST90" s="146"/>
      <c r="SU90" s="146"/>
      <c r="SV90" s="146"/>
      <c r="SW90" s="146"/>
      <c r="SX90" s="146"/>
      <c r="SY90" s="146"/>
      <c r="SZ90" s="146"/>
      <c r="TA90" s="146"/>
      <c r="TB90" s="146"/>
      <c r="TC90" s="146"/>
      <c r="TD90" s="146"/>
      <c r="TE90" s="146"/>
      <c r="TF90" s="146"/>
      <c r="TG90" s="146"/>
      <c r="TH90" s="146"/>
      <c r="TI90" s="146"/>
      <c r="TJ90" s="146"/>
      <c r="TK90" s="146"/>
      <c r="TL90" s="146"/>
      <c r="TM90" s="146"/>
      <c r="TN90" s="146"/>
      <c r="TO90" s="146"/>
      <c r="TP90" s="146"/>
      <c r="TQ90" s="146"/>
      <c r="TR90" s="146"/>
      <c r="TS90" s="146"/>
      <c r="TT90" s="146"/>
      <c r="TU90" s="146"/>
      <c r="TV90" s="146"/>
      <c r="TW90" s="146"/>
      <c r="TX90" s="146"/>
      <c r="TY90" s="146"/>
      <c r="TZ90" s="146"/>
      <c r="UA90" s="146"/>
      <c r="UB90" s="146"/>
      <c r="UC90" s="146"/>
      <c r="UD90" s="146"/>
      <c r="UE90" s="146"/>
      <c r="UF90" s="146"/>
      <c r="UG90" s="146"/>
      <c r="UH90" s="146"/>
      <c r="UI90" s="146"/>
      <c r="UJ90" s="146"/>
      <c r="UK90" s="146"/>
      <c r="UL90" s="146"/>
      <c r="UM90" s="146"/>
      <c r="UN90" s="146"/>
      <c r="UO90" s="146"/>
      <c r="UP90" s="146"/>
      <c r="UQ90" s="146"/>
      <c r="UR90" s="146"/>
      <c r="US90" s="146"/>
      <c r="UT90" s="146"/>
      <c r="UU90" s="146"/>
      <c r="UV90" s="146"/>
      <c r="UW90" s="146"/>
      <c r="UX90" s="146"/>
      <c r="UY90" s="146"/>
      <c r="UZ90" s="146"/>
      <c r="VA90" s="146"/>
      <c r="VB90" s="146"/>
      <c r="VC90" s="146"/>
      <c r="VD90" s="146"/>
      <c r="VE90" s="146"/>
      <c r="VF90" s="146"/>
      <c r="VG90" s="146"/>
      <c r="VH90" s="146"/>
      <c r="VI90" s="146"/>
      <c r="VJ90" s="146"/>
      <c r="VK90" s="146"/>
      <c r="VL90" s="146"/>
      <c r="VM90" s="146"/>
      <c r="VN90" s="146"/>
      <c r="VO90" s="146"/>
      <c r="VP90" s="146"/>
      <c r="VQ90" s="146"/>
      <c r="VR90" s="146"/>
      <c r="VS90" s="146"/>
      <c r="VT90" s="146"/>
      <c r="VU90" s="146"/>
      <c r="VV90" s="146"/>
      <c r="VW90" s="146"/>
      <c r="VX90" s="146"/>
      <c r="VY90" s="146"/>
      <c r="VZ90" s="146"/>
      <c r="WA90" s="146"/>
      <c r="WB90" s="146"/>
      <c r="WC90" s="146"/>
      <c r="WD90" s="146"/>
      <c r="WE90" s="146"/>
      <c r="WF90" s="146"/>
      <c r="WG90" s="146"/>
      <c r="WH90" s="146"/>
      <c r="WI90" s="146"/>
      <c r="WJ90" s="146"/>
      <c r="WK90" s="146"/>
      <c r="WL90" s="146"/>
      <c r="WM90" s="146"/>
      <c r="WN90" s="146"/>
      <c r="WO90" s="146"/>
      <c r="WP90" s="146"/>
      <c r="WQ90" s="146"/>
      <c r="WR90" s="146"/>
      <c r="WS90" s="146"/>
      <c r="WT90" s="146"/>
      <c r="WU90" s="146"/>
      <c r="WV90" s="146"/>
      <c r="WW90" s="146"/>
      <c r="WX90" s="146"/>
      <c r="WY90" s="146"/>
      <c r="WZ90" s="146"/>
      <c r="XA90" s="146"/>
      <c r="XB90" s="146"/>
      <c r="XC90" s="146"/>
      <c r="XD90" s="146"/>
      <c r="XE90" s="146"/>
      <c r="XF90" s="146"/>
      <c r="XG90" s="146"/>
      <c r="XH90" s="146"/>
      <c r="XI90" s="146"/>
      <c r="XJ90" s="146"/>
      <c r="XK90" s="146"/>
      <c r="XL90" s="146"/>
      <c r="XM90" s="146"/>
      <c r="XN90" s="146"/>
      <c r="XO90" s="146"/>
      <c r="XP90" s="146"/>
      <c r="XQ90" s="146"/>
      <c r="XR90" s="146"/>
      <c r="XS90" s="146"/>
      <c r="XT90" s="146"/>
      <c r="XU90" s="146"/>
      <c r="XV90" s="146"/>
      <c r="XW90" s="146"/>
      <c r="XX90" s="146"/>
      <c r="XY90" s="146"/>
      <c r="XZ90" s="146"/>
      <c r="YA90" s="146"/>
      <c r="YB90" s="146"/>
      <c r="YC90" s="146"/>
      <c r="YD90" s="146"/>
      <c r="YE90" s="146"/>
      <c r="YF90" s="146"/>
      <c r="YG90" s="146"/>
      <c r="YH90" s="146"/>
      <c r="YI90" s="146"/>
      <c r="YJ90" s="146"/>
      <c r="YK90" s="146"/>
      <c r="YL90" s="146"/>
      <c r="YM90" s="146"/>
      <c r="YN90" s="146"/>
      <c r="YO90" s="146"/>
      <c r="YP90" s="146"/>
      <c r="YQ90" s="146"/>
      <c r="YR90" s="146"/>
      <c r="YS90" s="146"/>
      <c r="YT90" s="146"/>
      <c r="YU90" s="146"/>
      <c r="YV90" s="146"/>
      <c r="YW90" s="146"/>
      <c r="YX90" s="146"/>
      <c r="YY90" s="146"/>
      <c r="YZ90" s="146"/>
      <c r="ZA90" s="146"/>
      <c r="ZB90" s="146"/>
      <c r="ZC90" s="146"/>
      <c r="ZD90" s="146"/>
      <c r="ZE90" s="146"/>
      <c r="ZF90" s="146"/>
      <c r="ZG90" s="146"/>
      <c r="ZH90" s="146"/>
      <c r="ZI90" s="146"/>
      <c r="ZJ90" s="146"/>
      <c r="ZK90" s="146"/>
      <c r="ZL90" s="146"/>
      <c r="ZM90" s="146"/>
      <c r="ZN90" s="146"/>
      <c r="ZO90" s="146"/>
      <c r="ZP90" s="146"/>
      <c r="ZQ90" s="146"/>
      <c r="ZR90" s="146"/>
      <c r="ZS90" s="146"/>
      <c r="ZT90" s="146"/>
      <c r="ZU90" s="146"/>
      <c r="ZV90" s="146"/>
      <c r="ZW90" s="146"/>
      <c r="ZX90" s="146"/>
      <c r="ZY90" s="146"/>
      <c r="ZZ90" s="146"/>
      <c r="AAA90" s="146"/>
      <c r="AAB90" s="146"/>
      <c r="AAC90" s="146"/>
      <c r="AAD90" s="146"/>
      <c r="AAE90" s="146"/>
      <c r="AAF90" s="146"/>
      <c r="AAG90" s="146"/>
      <c r="AAH90" s="146"/>
      <c r="AAI90" s="146"/>
      <c r="AAJ90" s="146"/>
      <c r="AAK90" s="146"/>
      <c r="AAL90" s="146"/>
      <c r="AAM90" s="146"/>
      <c r="AAN90" s="146"/>
      <c r="AAO90" s="146"/>
      <c r="AAP90" s="146"/>
      <c r="AAQ90" s="146"/>
      <c r="AAR90" s="146"/>
      <c r="AAS90" s="146"/>
      <c r="AAT90" s="146"/>
      <c r="AAU90" s="146"/>
      <c r="AAV90" s="146"/>
      <c r="AAW90" s="146"/>
      <c r="AAX90" s="146"/>
      <c r="AAY90" s="146"/>
      <c r="AAZ90" s="146"/>
      <c r="ABA90" s="146"/>
      <c r="ABB90" s="146"/>
      <c r="ABC90" s="146"/>
      <c r="ABD90" s="146"/>
      <c r="ABE90" s="146"/>
      <c r="ABF90" s="146"/>
      <c r="ABG90" s="146"/>
      <c r="ABH90" s="146"/>
      <c r="ABI90" s="146"/>
      <c r="ABJ90" s="146"/>
      <c r="ABK90" s="146"/>
      <c r="ABL90" s="146"/>
      <c r="ABM90" s="146"/>
      <c r="ABN90" s="146"/>
      <c r="ABO90" s="146"/>
      <c r="ABP90" s="146"/>
      <c r="ABQ90" s="146"/>
      <c r="ABR90" s="146"/>
      <c r="ABS90" s="146"/>
      <c r="ABT90" s="146"/>
      <c r="ABU90" s="146"/>
      <c r="ABV90" s="146"/>
      <c r="ABW90" s="146"/>
      <c r="ABX90" s="146"/>
      <c r="ABY90" s="146"/>
      <c r="ABZ90" s="146"/>
      <c r="ACA90" s="146"/>
      <c r="ACB90" s="146"/>
      <c r="ACC90" s="146"/>
      <c r="ACD90" s="146"/>
      <c r="ACE90" s="146"/>
      <c r="ACF90" s="146"/>
      <c r="ACG90" s="146"/>
      <c r="ACH90" s="146"/>
      <c r="ACI90" s="146"/>
      <c r="ACJ90" s="146"/>
      <c r="ACK90" s="146"/>
      <c r="ACL90" s="146"/>
      <c r="ACM90" s="146"/>
      <c r="ACN90" s="146"/>
      <c r="ACO90" s="146"/>
      <c r="ACP90" s="146"/>
      <c r="ACQ90" s="146"/>
      <c r="ACR90" s="146"/>
      <c r="ACS90" s="146"/>
      <c r="ACT90" s="146"/>
      <c r="ACU90" s="146"/>
      <c r="ACV90" s="146"/>
      <c r="ACW90" s="146"/>
      <c r="ACX90" s="146"/>
      <c r="ACY90" s="146"/>
      <c r="ACZ90" s="146"/>
      <c r="ADA90" s="146"/>
      <c r="ADB90" s="146"/>
      <c r="ADC90" s="146"/>
      <c r="ADD90" s="146"/>
      <c r="ADE90" s="146"/>
      <c r="ADF90" s="146"/>
      <c r="ADG90" s="146"/>
      <c r="ADH90" s="146"/>
      <c r="ADI90" s="146"/>
      <c r="ADJ90" s="146"/>
      <c r="ADK90" s="146"/>
      <c r="ADL90" s="146"/>
      <c r="ADM90" s="146"/>
      <c r="ADN90" s="146"/>
      <c r="ADO90" s="146"/>
      <c r="ADP90" s="146"/>
      <c r="ADQ90" s="146"/>
      <c r="ADR90" s="146"/>
      <c r="ADS90" s="146"/>
      <c r="ADT90" s="146"/>
      <c r="ADU90" s="146"/>
      <c r="ADV90" s="146"/>
      <c r="ADW90" s="146"/>
      <c r="ADX90" s="146"/>
      <c r="ADY90" s="146"/>
      <c r="ADZ90" s="146"/>
      <c r="AEA90" s="146"/>
      <c r="AEB90" s="146"/>
      <c r="AEC90" s="146"/>
      <c r="AED90" s="146"/>
      <c r="AEE90" s="146"/>
      <c r="AEF90" s="146"/>
      <c r="AEG90" s="146"/>
      <c r="AEH90" s="146"/>
      <c r="AEI90" s="146"/>
      <c r="AEJ90" s="146"/>
      <c r="AEK90" s="146"/>
      <c r="AEL90" s="146"/>
      <c r="AEM90" s="146"/>
      <c r="AEN90" s="146"/>
      <c r="AEO90" s="146"/>
      <c r="AEP90" s="146"/>
      <c r="AEQ90" s="146"/>
      <c r="AER90" s="146"/>
      <c r="AES90" s="146"/>
      <c r="AET90" s="146"/>
      <c r="AEU90" s="146"/>
      <c r="AEV90" s="146"/>
      <c r="AEW90" s="146"/>
      <c r="AEX90" s="146"/>
      <c r="AEY90" s="146"/>
      <c r="AEZ90" s="146"/>
      <c r="AFA90" s="146"/>
      <c r="AFB90" s="146"/>
      <c r="AFC90" s="146"/>
      <c r="AFD90" s="146"/>
      <c r="AFE90" s="146"/>
      <c r="AFF90" s="146"/>
      <c r="AFG90" s="146"/>
      <c r="AFH90" s="146"/>
      <c r="AFI90" s="146"/>
      <c r="AFJ90" s="146"/>
      <c r="AFK90" s="146"/>
      <c r="AFL90" s="146"/>
      <c r="AFM90" s="146"/>
      <c r="AFN90" s="146"/>
      <c r="AFO90" s="146"/>
      <c r="AFP90" s="146"/>
      <c r="AFQ90" s="146"/>
      <c r="AFR90" s="146"/>
      <c r="AFS90" s="146"/>
      <c r="AFT90" s="146"/>
      <c r="AFU90" s="146"/>
      <c r="AFV90" s="146"/>
      <c r="AFW90" s="146"/>
      <c r="AFX90" s="146"/>
      <c r="AFY90" s="146"/>
      <c r="AFZ90" s="146"/>
      <c r="AGA90" s="146"/>
      <c r="AGB90" s="146"/>
      <c r="AGC90" s="146"/>
      <c r="AGD90" s="146"/>
      <c r="AGE90" s="146"/>
      <c r="AGF90" s="146"/>
      <c r="AGG90" s="146"/>
      <c r="AGH90" s="146"/>
      <c r="AGI90" s="146"/>
      <c r="AGJ90" s="146"/>
      <c r="AGK90" s="146"/>
      <c r="AGL90" s="146"/>
      <c r="AGM90" s="146"/>
      <c r="AGN90" s="146"/>
      <c r="AGO90" s="146"/>
      <c r="AGP90" s="146"/>
      <c r="AGQ90" s="146"/>
      <c r="AGR90" s="146"/>
      <c r="AGS90" s="146"/>
      <c r="AGT90" s="146"/>
      <c r="AGU90" s="146"/>
      <c r="AGV90" s="146"/>
      <c r="AGW90" s="146"/>
      <c r="AGX90" s="146"/>
      <c r="AGY90" s="146"/>
      <c r="AGZ90" s="146"/>
      <c r="AHA90" s="146"/>
      <c r="AHB90" s="146"/>
      <c r="AHC90" s="146"/>
      <c r="AHD90" s="146"/>
      <c r="AHE90" s="146"/>
      <c r="AHF90" s="146"/>
      <c r="AHG90" s="146"/>
      <c r="AHH90" s="146"/>
      <c r="AHI90" s="146"/>
      <c r="AHJ90" s="146"/>
      <c r="AHK90" s="146"/>
      <c r="AHL90" s="146"/>
      <c r="AHM90" s="146"/>
      <c r="AHN90" s="146"/>
      <c r="AHO90" s="146"/>
      <c r="AHP90" s="146"/>
      <c r="AHQ90" s="146"/>
      <c r="AHR90" s="146"/>
      <c r="AHS90" s="146"/>
      <c r="AHT90" s="146"/>
      <c r="AHU90" s="146"/>
      <c r="AHV90" s="146"/>
      <c r="AHW90" s="146"/>
      <c r="AHX90" s="146"/>
      <c r="AHY90" s="146"/>
      <c r="AHZ90" s="146"/>
      <c r="AIA90" s="146"/>
      <c r="AIB90" s="146"/>
      <c r="AIC90" s="146"/>
      <c r="AID90" s="146"/>
      <c r="AIE90" s="146"/>
      <c r="AIF90" s="146"/>
      <c r="AIG90" s="146"/>
      <c r="AIH90" s="146"/>
      <c r="AII90" s="146"/>
      <c r="AIJ90" s="146"/>
      <c r="AIK90" s="146"/>
      <c r="AIL90" s="146"/>
      <c r="AIM90" s="146"/>
      <c r="AIN90" s="146"/>
      <c r="AIO90" s="146"/>
      <c r="AIP90" s="146"/>
      <c r="AIQ90" s="146"/>
      <c r="AIR90" s="146"/>
      <c r="AIS90" s="146"/>
      <c r="AIT90" s="146"/>
      <c r="AIU90" s="146"/>
      <c r="AIV90" s="146"/>
      <c r="AIW90" s="146"/>
      <c r="AIX90" s="146"/>
      <c r="AIY90" s="146"/>
      <c r="AIZ90" s="146"/>
      <c r="AJA90" s="146"/>
      <c r="AJB90" s="146"/>
      <c r="AJC90" s="146"/>
      <c r="AJD90" s="146"/>
      <c r="AJE90" s="146"/>
      <c r="AJF90" s="146"/>
      <c r="AJG90" s="146"/>
      <c r="AJH90" s="146"/>
      <c r="AJI90" s="146"/>
      <c r="AJJ90" s="146"/>
      <c r="AJK90" s="146"/>
      <c r="AJL90" s="146"/>
      <c r="AJM90" s="146"/>
      <c r="AJN90" s="146"/>
      <c r="AJO90" s="146"/>
      <c r="AJP90" s="146"/>
      <c r="AJQ90" s="146"/>
      <c r="AJR90" s="146"/>
      <c r="AJS90" s="146"/>
      <c r="AJT90" s="146"/>
      <c r="AJU90" s="146"/>
      <c r="AJV90" s="146"/>
      <c r="AJW90" s="146"/>
      <c r="AJX90" s="146"/>
      <c r="AJY90" s="146"/>
      <c r="AJZ90" s="146"/>
      <c r="AKA90" s="146"/>
      <c r="AKB90" s="146"/>
      <c r="AKC90" s="146"/>
      <c r="AKD90" s="146"/>
      <c r="AKE90" s="146"/>
      <c r="AKF90" s="146"/>
      <c r="AKG90" s="146"/>
      <c r="AKH90" s="146"/>
      <c r="AKI90" s="146"/>
      <c r="AKJ90" s="146"/>
      <c r="AKK90" s="146"/>
      <c r="AKL90" s="146"/>
      <c r="AKM90" s="146"/>
      <c r="AKN90" s="146"/>
      <c r="AKO90" s="146"/>
      <c r="AKP90" s="146"/>
      <c r="AKQ90" s="146"/>
      <c r="AKR90" s="146"/>
      <c r="AKS90" s="146"/>
      <c r="AKT90" s="146"/>
      <c r="AKU90" s="146"/>
      <c r="AKV90" s="146"/>
      <c r="AKW90" s="146"/>
      <c r="AKX90" s="146"/>
      <c r="AKY90" s="146"/>
      <c r="AKZ90" s="146"/>
      <c r="ALA90" s="146"/>
      <c r="ALB90" s="146"/>
      <c r="ALC90" s="146"/>
      <c r="ALD90" s="146"/>
      <c r="ALE90" s="146"/>
      <c r="ALF90" s="146"/>
      <c r="ALG90" s="146"/>
      <c r="ALH90" s="146"/>
      <c r="ALI90" s="146"/>
      <c r="ALJ90" s="146"/>
      <c r="ALK90" s="146"/>
      <c r="ALL90" s="146"/>
      <c r="ALM90" s="146"/>
      <c r="ALN90" s="146"/>
      <c r="ALO90" s="146"/>
      <c r="ALP90" s="146"/>
      <c r="ALQ90" s="146"/>
      <c r="ALR90" s="146"/>
      <c r="ALS90" s="146"/>
      <c r="ALT90" s="146"/>
      <c r="ALU90" s="146"/>
      <c r="ALV90" s="146"/>
      <c r="ALW90" s="146"/>
      <c r="ALX90" s="146"/>
      <c r="ALY90" s="146"/>
      <c r="ALZ90" s="146"/>
      <c r="AMA90" s="146"/>
      <c r="AMB90" s="146"/>
      <c r="AMC90" s="146"/>
      <c r="AMD90" s="146"/>
      <c r="AME90" s="146"/>
      <c r="AMF90" s="146"/>
      <c r="AMG90" s="146"/>
      <c r="AMH90" s="146"/>
      <c r="AMI90" s="146"/>
      <c r="AMJ90" s="146"/>
      <c r="AMK90" s="146"/>
      <c r="AML90" s="146"/>
      <c r="AMM90" s="146"/>
      <c r="AMN90" s="146"/>
      <c r="AMO90" s="146"/>
      <c r="AMP90" s="146"/>
      <c r="AMQ90" s="146"/>
      <c r="AMR90" s="146"/>
      <c r="AMS90" s="146"/>
      <c r="AMT90" s="146"/>
      <c r="AMU90" s="146"/>
      <c r="AMV90" s="146"/>
      <c r="AMW90" s="146"/>
      <c r="AMX90" s="146"/>
      <c r="AMY90" s="146"/>
      <c r="AMZ90" s="146"/>
      <c r="ANA90" s="146"/>
      <c r="ANB90" s="146"/>
      <c r="ANC90" s="146"/>
      <c r="AND90" s="146"/>
      <c r="ANE90" s="146"/>
      <c r="ANF90" s="146"/>
      <c r="ANG90" s="146"/>
      <c r="ANH90" s="146"/>
      <c r="ANI90" s="146"/>
      <c r="ANJ90" s="146"/>
      <c r="ANK90" s="146"/>
      <c r="ANL90" s="146"/>
      <c r="ANM90" s="146"/>
      <c r="ANN90" s="146"/>
      <c r="ANO90" s="146"/>
      <c r="ANP90" s="146"/>
      <c r="ANQ90" s="146"/>
      <c r="ANR90" s="146"/>
      <c r="ANS90" s="146"/>
      <c r="ANT90" s="146"/>
      <c r="ANU90" s="146"/>
      <c r="ANV90" s="146"/>
      <c r="ANW90" s="146"/>
      <c r="ANX90" s="146"/>
      <c r="ANY90" s="146"/>
      <c r="ANZ90" s="146"/>
      <c r="AOA90" s="146"/>
      <c r="AOB90" s="146"/>
      <c r="AOC90" s="146"/>
      <c r="AOD90" s="146"/>
      <c r="AOE90" s="146"/>
      <c r="AOF90" s="146"/>
      <c r="AOG90" s="146"/>
      <c r="AOH90" s="146"/>
      <c r="AOI90" s="146"/>
      <c r="AOJ90" s="146"/>
      <c r="AOK90" s="146"/>
      <c r="AOL90" s="146"/>
      <c r="AOM90" s="146"/>
      <c r="AON90" s="146"/>
      <c r="AOO90" s="146"/>
      <c r="AOP90" s="146"/>
      <c r="AOQ90" s="146"/>
      <c r="AOR90" s="146"/>
      <c r="AOS90" s="146"/>
      <c r="AOT90" s="146"/>
      <c r="AOU90" s="146"/>
      <c r="AOV90" s="146"/>
      <c r="AOW90" s="146"/>
      <c r="AOX90" s="146"/>
      <c r="AOY90" s="146"/>
      <c r="AOZ90" s="146"/>
      <c r="APA90" s="146"/>
      <c r="APB90" s="146"/>
      <c r="APC90" s="146"/>
      <c r="APD90" s="146"/>
      <c r="APE90" s="146"/>
      <c r="APF90" s="146"/>
      <c r="APG90" s="146"/>
      <c r="APH90" s="146"/>
      <c r="API90" s="146"/>
      <c r="APJ90" s="146"/>
      <c r="APK90" s="146"/>
      <c r="APL90" s="146"/>
      <c r="APM90" s="146"/>
      <c r="APN90" s="146"/>
      <c r="APO90" s="146"/>
      <c r="APP90" s="146"/>
      <c r="APQ90" s="146"/>
      <c r="APR90" s="146"/>
      <c r="APS90" s="146"/>
      <c r="APT90" s="146"/>
      <c r="APU90" s="146"/>
      <c r="APV90" s="146"/>
      <c r="APW90" s="146"/>
      <c r="APX90" s="146"/>
      <c r="APY90" s="146"/>
      <c r="APZ90" s="146"/>
      <c r="AQA90" s="146"/>
      <c r="AQB90" s="146"/>
      <c r="AQC90" s="146"/>
      <c r="AQD90" s="146"/>
      <c r="AQE90" s="146"/>
      <c r="AQF90" s="146"/>
      <c r="AQG90" s="146"/>
      <c r="AQH90" s="146"/>
      <c r="AQI90" s="146"/>
      <c r="AQJ90" s="146"/>
      <c r="AQK90" s="146"/>
      <c r="AQL90" s="146"/>
      <c r="AQM90" s="146"/>
      <c r="AQN90" s="146"/>
      <c r="AQO90" s="146"/>
      <c r="AQP90" s="146"/>
      <c r="AQQ90" s="146"/>
      <c r="AQR90" s="146"/>
      <c r="AQS90" s="146"/>
      <c r="AQT90" s="146"/>
      <c r="AQU90" s="146"/>
      <c r="AQV90" s="146"/>
      <c r="AQW90" s="146"/>
      <c r="AQX90" s="146"/>
      <c r="AQY90" s="146"/>
      <c r="AQZ90" s="146"/>
      <c r="ARA90" s="146"/>
      <c r="ARB90" s="146"/>
      <c r="ARC90" s="146"/>
      <c r="ARD90" s="146"/>
      <c r="ARE90" s="146"/>
      <c r="ARF90" s="146"/>
      <c r="ARG90" s="146"/>
      <c r="ARH90" s="146"/>
      <c r="ARI90" s="146"/>
      <c r="ARJ90" s="146"/>
      <c r="ARK90" s="146"/>
      <c r="ARL90" s="146"/>
      <c r="ARM90" s="146"/>
      <c r="ARN90" s="146"/>
      <c r="ARO90" s="146"/>
      <c r="ARP90" s="146"/>
      <c r="ARQ90" s="146"/>
      <c r="ARR90" s="146"/>
      <c r="ARS90" s="146"/>
      <c r="ART90" s="146"/>
      <c r="ARU90" s="146"/>
      <c r="ARV90" s="146"/>
      <c r="ARW90" s="146"/>
      <c r="ARX90" s="146"/>
      <c r="ARY90" s="146"/>
      <c r="ARZ90" s="146"/>
      <c r="ASA90" s="146"/>
      <c r="ASB90" s="146"/>
      <c r="ASC90" s="146"/>
      <c r="ASD90" s="146"/>
      <c r="ASE90" s="146"/>
      <c r="ASF90" s="146"/>
      <c r="ASG90" s="146"/>
      <c r="ASH90" s="146"/>
      <c r="ASI90" s="146"/>
      <c r="ASJ90" s="146"/>
      <c r="ASK90" s="146"/>
      <c r="ASL90" s="146"/>
      <c r="ASM90" s="146"/>
      <c r="ASN90" s="146"/>
      <c r="ASO90" s="146"/>
      <c r="ASP90" s="146"/>
      <c r="ASQ90" s="146"/>
      <c r="ASR90" s="146"/>
      <c r="ASS90" s="146"/>
      <c r="AST90" s="146"/>
      <c r="ASU90" s="146"/>
      <c r="ASV90" s="146"/>
      <c r="ASW90" s="146"/>
      <c r="ASX90" s="146"/>
      <c r="ASY90" s="146"/>
      <c r="ASZ90" s="146"/>
      <c r="ATA90" s="146"/>
      <c r="ATB90" s="146"/>
      <c r="ATC90" s="146"/>
      <c r="ATD90" s="146"/>
      <c r="ATE90" s="146"/>
      <c r="ATF90" s="146"/>
      <c r="ATG90" s="146"/>
      <c r="ATH90" s="146"/>
      <c r="ATI90" s="146"/>
      <c r="ATJ90" s="146"/>
      <c r="ATK90" s="146"/>
      <c r="ATL90" s="146"/>
      <c r="ATM90" s="146"/>
      <c r="ATN90" s="146"/>
      <c r="ATO90" s="146"/>
      <c r="ATP90" s="146"/>
      <c r="ATQ90" s="146"/>
      <c r="ATR90" s="146"/>
      <c r="ATS90" s="146"/>
      <c r="ATT90" s="146"/>
      <c r="ATU90" s="146"/>
      <c r="ATV90" s="146"/>
      <c r="ATW90" s="146"/>
      <c r="ATX90" s="146"/>
      <c r="ATY90" s="146"/>
      <c r="ATZ90" s="146"/>
      <c r="AUA90" s="146"/>
      <c r="AUB90" s="146"/>
      <c r="AUC90" s="146"/>
      <c r="AUD90" s="146"/>
      <c r="AUE90" s="146"/>
      <c r="AUF90" s="146"/>
      <c r="AUG90" s="146"/>
      <c r="AUH90" s="146"/>
      <c r="AUI90" s="146"/>
      <c r="AUJ90" s="146"/>
      <c r="AUK90" s="146"/>
      <c r="AUL90" s="146"/>
      <c r="AUM90" s="146"/>
      <c r="AUN90" s="146"/>
      <c r="AUO90" s="146"/>
      <c r="AUP90" s="146"/>
      <c r="AUQ90" s="146"/>
      <c r="AUR90" s="146"/>
      <c r="AUS90" s="146"/>
      <c r="AUT90" s="146"/>
      <c r="AUU90" s="146"/>
      <c r="AUV90" s="146"/>
      <c r="AUW90" s="146"/>
      <c r="AUX90" s="146"/>
      <c r="AUY90" s="146"/>
      <c r="AUZ90" s="146"/>
      <c r="AVA90" s="146"/>
      <c r="AVB90" s="146"/>
      <c r="AVC90" s="146"/>
      <c r="AVD90" s="146"/>
      <c r="AVE90" s="146"/>
      <c r="AVF90" s="146"/>
      <c r="AVG90" s="146"/>
      <c r="AVH90" s="146"/>
      <c r="AVI90" s="146"/>
      <c r="AVJ90" s="146"/>
      <c r="AVK90" s="146"/>
      <c r="AVL90" s="146"/>
      <c r="AVM90" s="146"/>
      <c r="AVN90" s="146"/>
      <c r="AVO90" s="146"/>
      <c r="AVP90" s="146"/>
      <c r="AVQ90" s="146"/>
      <c r="AVR90" s="146"/>
      <c r="AVS90" s="146"/>
      <c r="AVT90" s="146"/>
      <c r="AVU90" s="146"/>
      <c r="AVV90" s="146"/>
      <c r="AVW90" s="146"/>
      <c r="AVX90" s="146"/>
      <c r="AVY90" s="146"/>
      <c r="AVZ90" s="146"/>
      <c r="AWA90" s="146"/>
      <c r="AWB90" s="146"/>
      <c r="AWC90" s="146"/>
      <c r="AWD90" s="146"/>
      <c r="AWE90" s="146"/>
      <c r="AWF90" s="146"/>
      <c r="AWG90" s="146"/>
      <c r="AWH90" s="146"/>
      <c r="AWI90" s="146"/>
      <c r="AWJ90" s="146"/>
      <c r="AWK90" s="146"/>
      <c r="AWL90" s="146"/>
      <c r="AWM90" s="146"/>
      <c r="AWN90" s="146"/>
      <c r="AWO90" s="146"/>
      <c r="AWP90" s="146"/>
      <c r="AWQ90" s="146"/>
      <c r="AWR90" s="146"/>
      <c r="AWS90" s="146"/>
      <c r="AWT90" s="146"/>
      <c r="AWU90" s="146"/>
      <c r="AWV90" s="146"/>
      <c r="AWW90" s="146"/>
      <c r="AWX90" s="146"/>
      <c r="AWY90" s="146"/>
      <c r="AWZ90" s="146"/>
      <c r="AXA90" s="146"/>
      <c r="AXB90" s="146"/>
      <c r="AXC90" s="146"/>
      <c r="AXD90" s="146"/>
      <c r="AXE90" s="146"/>
      <c r="AXF90" s="146"/>
      <c r="AXG90" s="146"/>
      <c r="AXH90" s="146"/>
      <c r="AXI90" s="146"/>
      <c r="AXJ90" s="146"/>
      <c r="AXK90" s="146"/>
      <c r="AXL90" s="146"/>
      <c r="AXM90" s="146"/>
      <c r="AXN90" s="146"/>
      <c r="AXO90" s="146"/>
      <c r="AXP90" s="146"/>
      <c r="AXQ90" s="146"/>
      <c r="AXR90" s="146"/>
      <c r="AXS90" s="146"/>
      <c r="AXT90" s="146"/>
      <c r="AXU90" s="146"/>
      <c r="AXV90" s="146"/>
      <c r="AXW90" s="146"/>
      <c r="AXX90" s="146"/>
      <c r="AXY90" s="146"/>
      <c r="AXZ90" s="146"/>
      <c r="AYA90" s="146"/>
      <c r="AYB90" s="146"/>
      <c r="AYC90" s="146"/>
      <c r="AYD90" s="146"/>
      <c r="AYE90" s="146"/>
      <c r="AYF90" s="146"/>
      <c r="AYG90" s="146"/>
      <c r="AYH90" s="146"/>
      <c r="AYI90" s="146"/>
      <c r="AYJ90" s="146"/>
      <c r="AYK90" s="146"/>
      <c r="AYL90" s="146"/>
      <c r="AYM90" s="146"/>
      <c r="AYN90" s="146"/>
      <c r="AYO90" s="146"/>
      <c r="AYP90" s="146"/>
      <c r="AYQ90" s="146"/>
      <c r="AYR90" s="146"/>
      <c r="AYS90" s="146"/>
      <c r="AYT90" s="146"/>
      <c r="AYU90" s="146"/>
      <c r="AYV90" s="146"/>
      <c r="AYW90" s="146"/>
      <c r="AYX90" s="146"/>
      <c r="AYY90" s="146"/>
      <c r="AYZ90" s="146"/>
      <c r="AZA90" s="146"/>
      <c r="AZB90" s="146"/>
      <c r="AZC90" s="146"/>
      <c r="AZD90" s="146"/>
      <c r="AZE90" s="146"/>
      <c r="AZF90" s="146"/>
      <c r="AZG90" s="146"/>
      <c r="AZH90" s="146"/>
      <c r="AZI90" s="146"/>
      <c r="AZJ90" s="146"/>
      <c r="AZK90" s="146"/>
      <c r="AZL90" s="146"/>
      <c r="AZM90" s="146"/>
      <c r="AZN90" s="146"/>
      <c r="AZO90" s="146"/>
      <c r="AZP90" s="146"/>
      <c r="AZQ90" s="146"/>
      <c r="AZR90" s="146"/>
      <c r="AZS90" s="146"/>
      <c r="AZT90" s="146"/>
      <c r="AZU90" s="146"/>
      <c r="AZV90" s="146"/>
      <c r="AZW90" s="146"/>
      <c r="AZX90" s="146"/>
      <c r="AZY90" s="146"/>
      <c r="AZZ90" s="146"/>
      <c r="BAA90" s="146"/>
      <c r="BAB90" s="146"/>
      <c r="BAC90" s="146"/>
      <c r="BAD90" s="146"/>
      <c r="BAE90" s="146"/>
      <c r="BAF90" s="146"/>
      <c r="BAG90" s="146"/>
      <c r="BAH90" s="146"/>
      <c r="BAI90" s="146"/>
      <c r="BAJ90" s="146"/>
      <c r="BAK90" s="146"/>
      <c r="BAL90" s="146"/>
      <c r="BAM90" s="146"/>
      <c r="BAN90" s="146"/>
      <c r="BAO90" s="146"/>
      <c r="BAP90" s="146"/>
      <c r="BAQ90" s="146"/>
      <c r="BAR90" s="146"/>
      <c r="BAS90" s="146"/>
      <c r="BAT90" s="146"/>
      <c r="BAU90" s="146"/>
      <c r="BAV90" s="146"/>
      <c r="BAW90" s="146"/>
      <c r="BAX90" s="146"/>
      <c r="BAY90" s="146"/>
      <c r="BAZ90" s="146"/>
      <c r="BBA90" s="146"/>
      <c r="BBB90" s="146"/>
      <c r="BBC90" s="146"/>
      <c r="BBD90" s="146"/>
      <c r="BBE90" s="146"/>
      <c r="BBF90" s="146"/>
      <c r="BBG90" s="146"/>
      <c r="BBH90" s="146"/>
      <c r="BBI90" s="146"/>
      <c r="BBJ90" s="146"/>
      <c r="BBK90" s="146"/>
      <c r="BBL90" s="146"/>
      <c r="BBM90" s="146"/>
      <c r="BBN90" s="146"/>
      <c r="BBO90" s="146"/>
      <c r="BBP90" s="146"/>
      <c r="BBQ90" s="146"/>
      <c r="BBR90" s="146"/>
      <c r="BBS90" s="146"/>
      <c r="BBT90" s="146"/>
      <c r="BBU90" s="146"/>
      <c r="BBV90" s="146"/>
      <c r="BBW90" s="146"/>
      <c r="BBX90" s="146"/>
      <c r="BBY90" s="146"/>
      <c r="BBZ90" s="146"/>
      <c r="BCA90" s="146"/>
      <c r="BCB90" s="146"/>
      <c r="BCC90" s="146"/>
      <c r="BCD90" s="146"/>
      <c r="BCE90" s="146"/>
      <c r="BCF90" s="146"/>
      <c r="BCG90" s="146"/>
      <c r="BCH90" s="146"/>
      <c r="BCI90" s="146"/>
      <c r="BCJ90" s="146"/>
      <c r="BCK90" s="146"/>
      <c r="BCL90" s="146"/>
      <c r="BCM90" s="146"/>
      <c r="BCN90" s="146"/>
      <c r="BCO90" s="146"/>
      <c r="BCP90" s="146"/>
      <c r="BCQ90" s="146"/>
      <c r="BCR90" s="146"/>
      <c r="BCS90" s="146"/>
      <c r="BCT90" s="146"/>
      <c r="BCU90" s="146"/>
      <c r="BCV90" s="146"/>
      <c r="BCW90" s="146"/>
      <c r="BCX90" s="146"/>
      <c r="BCY90" s="146"/>
      <c r="BCZ90" s="146"/>
      <c r="BDA90" s="146"/>
      <c r="BDB90" s="146"/>
      <c r="BDC90" s="146"/>
      <c r="BDD90" s="146"/>
      <c r="BDE90" s="146"/>
      <c r="BDF90" s="146"/>
      <c r="BDG90" s="146"/>
      <c r="BDH90" s="146"/>
      <c r="BDI90" s="146"/>
      <c r="BDJ90" s="146"/>
      <c r="BDK90" s="146"/>
      <c r="BDL90" s="146"/>
      <c r="BDM90" s="146"/>
      <c r="BDN90" s="146"/>
      <c r="BDO90" s="146"/>
      <c r="BDP90" s="146"/>
      <c r="BDQ90" s="146"/>
      <c r="BDR90" s="146"/>
      <c r="BDS90" s="146"/>
      <c r="BDT90" s="146"/>
      <c r="BDU90" s="146"/>
      <c r="BDV90" s="146"/>
      <c r="BDW90" s="146"/>
      <c r="BDX90" s="146"/>
      <c r="BDY90" s="146"/>
      <c r="BDZ90" s="146"/>
      <c r="BEA90" s="146"/>
      <c r="BEB90" s="146"/>
      <c r="BEC90" s="146"/>
      <c r="BED90" s="146"/>
      <c r="BEE90" s="146"/>
      <c r="BEF90" s="146"/>
      <c r="BEG90" s="146"/>
      <c r="BEH90" s="146"/>
      <c r="BEI90" s="146"/>
      <c r="BEJ90" s="146"/>
      <c r="BEK90" s="146"/>
      <c r="BEL90" s="146"/>
      <c r="BEM90" s="146"/>
      <c r="BEN90" s="146"/>
      <c r="BEO90" s="146"/>
      <c r="BEP90" s="146"/>
      <c r="BEQ90" s="146"/>
      <c r="BER90" s="146"/>
      <c r="BES90" s="146"/>
      <c r="BET90" s="146"/>
      <c r="BEU90" s="146"/>
      <c r="BEV90" s="146"/>
      <c r="BEW90" s="146"/>
      <c r="BEX90" s="146"/>
      <c r="BEY90" s="146"/>
      <c r="BEZ90" s="146"/>
      <c r="BFA90" s="146"/>
      <c r="BFB90" s="146"/>
      <c r="BFC90" s="146"/>
      <c r="BFD90" s="146"/>
      <c r="BFE90" s="146"/>
      <c r="BFF90" s="146"/>
      <c r="BFG90" s="146"/>
      <c r="BFH90" s="146"/>
      <c r="BFI90" s="146"/>
      <c r="BFJ90" s="146"/>
      <c r="BFK90" s="146"/>
      <c r="BFL90" s="146"/>
      <c r="BFM90" s="146"/>
      <c r="BFN90" s="146"/>
      <c r="BFO90" s="146"/>
      <c r="BFP90" s="146"/>
      <c r="BFQ90" s="146"/>
      <c r="BFR90" s="146"/>
      <c r="BFS90" s="146"/>
      <c r="BFT90" s="146"/>
      <c r="BFU90" s="146"/>
      <c r="BFV90" s="146"/>
      <c r="BFW90" s="146"/>
      <c r="BFX90" s="146"/>
      <c r="BFY90" s="146"/>
      <c r="BFZ90" s="146"/>
      <c r="BGA90" s="146"/>
      <c r="BGB90" s="146"/>
      <c r="BGC90" s="146"/>
      <c r="BGD90" s="146"/>
      <c r="BGE90" s="146"/>
      <c r="BGF90" s="146"/>
      <c r="BGG90" s="146"/>
      <c r="BGH90" s="146"/>
      <c r="BGI90" s="146"/>
      <c r="BGJ90" s="146"/>
      <c r="BGK90" s="146"/>
      <c r="BGL90" s="146"/>
      <c r="BGM90" s="146"/>
      <c r="BGN90" s="146"/>
      <c r="BGO90" s="146"/>
      <c r="BGP90" s="146"/>
      <c r="BGQ90" s="146"/>
      <c r="BGR90" s="146"/>
      <c r="BGS90" s="146"/>
      <c r="BGT90" s="146"/>
      <c r="BGU90" s="146"/>
      <c r="BGV90" s="146"/>
      <c r="BGW90" s="146"/>
      <c r="BGX90" s="146"/>
      <c r="BGY90" s="146"/>
      <c r="BGZ90" s="146"/>
      <c r="BHA90" s="146"/>
      <c r="BHB90" s="146"/>
      <c r="BHC90" s="146"/>
      <c r="BHD90" s="146"/>
      <c r="BHE90" s="146"/>
      <c r="BHF90" s="146"/>
      <c r="BHG90" s="146"/>
      <c r="BHH90" s="146"/>
      <c r="BHI90" s="146"/>
      <c r="BHJ90" s="146"/>
      <c r="BHK90" s="146"/>
      <c r="BHL90" s="146"/>
      <c r="BHM90" s="146"/>
      <c r="BHN90" s="146"/>
      <c r="BHO90" s="146"/>
      <c r="BHP90" s="146"/>
      <c r="BHQ90" s="146"/>
      <c r="BHR90" s="146"/>
      <c r="BHS90" s="146"/>
      <c r="BHT90" s="146"/>
      <c r="BHU90" s="146"/>
      <c r="BHV90" s="146"/>
      <c r="BHW90" s="146"/>
      <c r="BHX90" s="146"/>
      <c r="BHY90" s="146"/>
      <c r="BHZ90" s="146"/>
      <c r="BIA90" s="146"/>
      <c r="BIB90" s="146"/>
      <c r="BIC90" s="146"/>
      <c r="BID90" s="146"/>
      <c r="BIE90" s="146"/>
      <c r="BIF90" s="146"/>
      <c r="BIG90" s="146"/>
      <c r="BIH90" s="146"/>
      <c r="BII90" s="146"/>
      <c r="BIJ90" s="146"/>
      <c r="BIK90" s="146"/>
      <c r="BIL90" s="146"/>
      <c r="BIM90" s="146"/>
      <c r="BIN90" s="146"/>
      <c r="BIO90" s="146"/>
      <c r="BIP90" s="146"/>
      <c r="BIQ90" s="146"/>
      <c r="BIR90" s="146"/>
      <c r="BIS90" s="146"/>
      <c r="BIT90" s="146"/>
      <c r="BIU90" s="146"/>
      <c r="BIV90" s="146"/>
      <c r="BIW90" s="146"/>
      <c r="BIX90" s="146"/>
      <c r="BIY90" s="146"/>
      <c r="BIZ90" s="146"/>
      <c r="BJA90" s="146"/>
      <c r="BJB90" s="146"/>
      <c r="BJC90" s="146"/>
      <c r="BJD90" s="146"/>
      <c r="BJE90" s="146"/>
      <c r="BJF90" s="146"/>
      <c r="BJG90" s="146"/>
      <c r="BJH90" s="146"/>
      <c r="BJI90" s="146"/>
      <c r="BJJ90" s="146"/>
      <c r="BJK90" s="146"/>
      <c r="BJL90" s="146"/>
      <c r="BJM90" s="146"/>
      <c r="BJN90" s="146"/>
      <c r="BJO90" s="146"/>
      <c r="BJP90" s="146"/>
      <c r="BJQ90" s="146"/>
      <c r="BJR90" s="146"/>
      <c r="BJS90" s="146"/>
      <c r="BJT90" s="146"/>
      <c r="BJU90" s="146"/>
      <c r="BJV90" s="146"/>
      <c r="BJW90" s="146"/>
      <c r="BJX90" s="146"/>
      <c r="BJY90" s="146"/>
      <c r="BJZ90" s="146"/>
      <c r="BKA90" s="146"/>
      <c r="BKB90" s="146"/>
      <c r="BKC90" s="146"/>
      <c r="BKD90" s="146"/>
      <c r="BKE90" s="146"/>
      <c r="BKF90" s="146"/>
      <c r="BKG90" s="146"/>
      <c r="BKH90" s="146"/>
      <c r="BKI90" s="146"/>
      <c r="BKJ90" s="146"/>
      <c r="BKK90" s="146"/>
      <c r="BKL90" s="146"/>
      <c r="BKM90" s="146"/>
      <c r="BKN90" s="146"/>
      <c r="BKO90" s="146"/>
      <c r="BKP90" s="146"/>
      <c r="BKQ90" s="146"/>
      <c r="BKR90" s="146"/>
      <c r="BKS90" s="146"/>
      <c r="BKT90" s="146"/>
      <c r="BKU90" s="146"/>
      <c r="BKV90" s="146"/>
      <c r="BKW90" s="146"/>
      <c r="BKX90" s="146"/>
      <c r="BKY90" s="146"/>
      <c r="BKZ90" s="146"/>
      <c r="BLA90" s="146"/>
      <c r="BLB90" s="146"/>
      <c r="BLC90" s="146"/>
      <c r="BLD90" s="146"/>
      <c r="BLE90" s="146"/>
      <c r="BLF90" s="146"/>
      <c r="BLG90" s="146"/>
      <c r="BLH90" s="146"/>
      <c r="BLI90" s="146"/>
      <c r="BLJ90" s="146"/>
      <c r="BLK90" s="146"/>
      <c r="BLL90" s="146"/>
      <c r="BLM90" s="146"/>
      <c r="BLN90" s="146"/>
      <c r="BLO90" s="146"/>
      <c r="BLP90" s="146"/>
      <c r="BLQ90" s="146"/>
      <c r="BLR90" s="146"/>
      <c r="BLS90" s="146"/>
      <c r="BLT90" s="146"/>
      <c r="BLU90" s="146"/>
      <c r="BLV90" s="146"/>
      <c r="BLW90" s="146"/>
      <c r="BLX90" s="146"/>
      <c r="BLY90" s="146"/>
      <c r="BLZ90" s="146"/>
      <c r="BMA90" s="146"/>
      <c r="BMB90" s="146"/>
      <c r="BMC90" s="146"/>
      <c r="BMD90" s="146"/>
      <c r="BME90" s="146"/>
      <c r="BMF90" s="146"/>
      <c r="BMG90" s="146"/>
      <c r="BMH90" s="146"/>
      <c r="BMI90" s="146"/>
      <c r="BMJ90" s="146"/>
      <c r="BMK90" s="146"/>
      <c r="BML90" s="146"/>
      <c r="BMM90" s="146"/>
      <c r="BMN90" s="146"/>
      <c r="BMO90" s="146"/>
      <c r="BMP90" s="146"/>
      <c r="BMQ90" s="146"/>
      <c r="BMR90" s="146"/>
      <c r="BMS90" s="146"/>
      <c r="BMT90" s="146"/>
      <c r="BMU90" s="146"/>
      <c r="BMV90" s="146"/>
      <c r="BMW90" s="146"/>
      <c r="BMX90" s="146"/>
      <c r="BMY90" s="146"/>
      <c r="BMZ90" s="146"/>
      <c r="BNA90" s="146"/>
      <c r="BNB90" s="146"/>
      <c r="BNC90" s="146"/>
      <c r="BND90" s="146"/>
      <c r="BNE90" s="146"/>
      <c r="BNF90" s="146"/>
      <c r="BNG90" s="146"/>
      <c r="BNH90" s="146"/>
      <c r="BNI90" s="146"/>
      <c r="BNJ90" s="146"/>
      <c r="BNK90" s="146"/>
      <c r="BNL90" s="146"/>
      <c r="BNM90" s="146"/>
      <c r="BNN90" s="146"/>
      <c r="BNO90" s="146"/>
      <c r="BNP90" s="146"/>
      <c r="BNQ90" s="146"/>
      <c r="BNR90" s="146"/>
      <c r="BNS90" s="146"/>
      <c r="BNT90" s="146"/>
      <c r="BNU90" s="146"/>
      <c r="BNV90" s="146"/>
      <c r="BNW90" s="146"/>
      <c r="BNX90" s="146"/>
      <c r="BNY90" s="146"/>
      <c r="BNZ90" s="146"/>
      <c r="BOA90" s="146"/>
      <c r="BOB90" s="146"/>
      <c r="BOC90" s="146"/>
      <c r="BOD90" s="146"/>
      <c r="BOE90" s="146"/>
      <c r="BOF90" s="146"/>
      <c r="BOG90" s="146"/>
      <c r="BOH90" s="146"/>
      <c r="BOI90" s="146"/>
      <c r="BOJ90" s="146"/>
      <c r="BOK90" s="146"/>
      <c r="BOL90" s="146"/>
      <c r="BOM90" s="146"/>
      <c r="BON90" s="146"/>
      <c r="BOO90" s="146"/>
      <c r="BOP90" s="146"/>
      <c r="BOQ90" s="146"/>
      <c r="BOR90" s="146"/>
      <c r="BOS90" s="146"/>
      <c r="BOT90" s="146"/>
      <c r="BOU90" s="146"/>
      <c r="BOV90" s="146"/>
      <c r="BOW90" s="146"/>
      <c r="BOX90" s="146"/>
      <c r="BOY90" s="146"/>
      <c r="BOZ90" s="146"/>
      <c r="BPA90" s="146"/>
      <c r="BPB90" s="146"/>
      <c r="BPC90" s="146"/>
      <c r="BPD90" s="146"/>
      <c r="BPE90" s="146"/>
      <c r="BPF90" s="146"/>
      <c r="BPG90" s="146"/>
      <c r="BPH90" s="146"/>
      <c r="BPI90" s="146"/>
      <c r="BPJ90" s="146"/>
      <c r="BPK90" s="146"/>
      <c r="BPL90" s="146"/>
      <c r="BPM90" s="146"/>
      <c r="BPN90" s="146"/>
      <c r="BPO90" s="146"/>
      <c r="BPP90" s="146"/>
      <c r="BPQ90" s="146"/>
      <c r="BPR90" s="146"/>
      <c r="BPS90" s="146"/>
      <c r="BPT90" s="146"/>
      <c r="BPU90" s="146"/>
      <c r="BPV90" s="146"/>
      <c r="BPW90" s="146"/>
      <c r="BPX90" s="146"/>
      <c r="BPY90" s="146"/>
      <c r="BPZ90" s="146"/>
      <c r="BQA90" s="146"/>
      <c r="BQB90" s="146"/>
      <c r="BQC90" s="146"/>
      <c r="BQD90" s="146"/>
      <c r="BQE90" s="146"/>
      <c r="BQF90" s="146"/>
      <c r="BQG90" s="146"/>
      <c r="BQH90" s="146"/>
      <c r="BQI90" s="146"/>
      <c r="BQJ90" s="146"/>
      <c r="BQK90" s="146"/>
      <c r="BQL90" s="146"/>
      <c r="BQM90" s="146"/>
      <c r="BQN90" s="146"/>
      <c r="BQO90" s="146"/>
      <c r="BQP90" s="146"/>
      <c r="BQQ90" s="146"/>
      <c r="BQR90" s="146"/>
      <c r="BQS90" s="146"/>
      <c r="BQT90" s="146"/>
      <c r="BQU90" s="146"/>
      <c r="BQV90" s="146"/>
      <c r="BQW90" s="146"/>
      <c r="BQX90" s="146"/>
      <c r="BQY90" s="146"/>
      <c r="BQZ90" s="146"/>
      <c r="BRA90" s="146"/>
      <c r="BRB90" s="146"/>
      <c r="BRC90" s="146"/>
      <c r="BRD90" s="146"/>
      <c r="BRE90" s="146"/>
      <c r="BRF90" s="146"/>
      <c r="BRG90" s="146"/>
      <c r="BRH90" s="146"/>
      <c r="BRI90" s="146"/>
      <c r="BRJ90" s="146"/>
      <c r="BRK90" s="146"/>
      <c r="BRL90" s="146"/>
      <c r="BRM90" s="146"/>
      <c r="BRN90" s="146"/>
      <c r="BRO90" s="146"/>
      <c r="BRP90" s="146"/>
      <c r="BRQ90" s="146"/>
      <c r="BRR90" s="146"/>
      <c r="BRS90" s="146"/>
      <c r="BRT90" s="146"/>
      <c r="BRU90" s="146"/>
      <c r="BRV90" s="146"/>
      <c r="BRW90" s="146"/>
      <c r="BRX90" s="146"/>
      <c r="BRY90" s="146"/>
      <c r="BRZ90" s="146"/>
      <c r="BSA90" s="146"/>
      <c r="BSB90" s="146"/>
      <c r="BSC90" s="146"/>
      <c r="BSD90" s="146"/>
      <c r="BSE90" s="146"/>
      <c r="BSF90" s="146"/>
      <c r="BSG90" s="146"/>
      <c r="BSH90" s="146"/>
      <c r="BSI90" s="146"/>
      <c r="BSJ90" s="146"/>
      <c r="BSK90" s="146"/>
      <c r="BSL90" s="146"/>
      <c r="BSM90" s="146"/>
      <c r="BSN90" s="146"/>
      <c r="BSO90" s="146"/>
      <c r="BSP90" s="146"/>
      <c r="BSQ90" s="146"/>
      <c r="BSR90" s="146"/>
      <c r="BSS90" s="146"/>
      <c r="BST90" s="146"/>
      <c r="BSU90" s="146"/>
      <c r="BSV90" s="146"/>
      <c r="BSW90" s="146"/>
      <c r="BSX90" s="146"/>
      <c r="BSY90" s="146"/>
      <c r="BSZ90" s="146"/>
      <c r="BTA90" s="146"/>
      <c r="BTB90" s="146"/>
      <c r="BTC90" s="146"/>
      <c r="BTD90" s="146"/>
      <c r="BTE90" s="146"/>
      <c r="BTF90" s="146"/>
      <c r="BTG90" s="146"/>
      <c r="BTH90" s="146"/>
      <c r="BTI90" s="146"/>
      <c r="BTJ90" s="146"/>
      <c r="BTK90" s="146"/>
      <c r="BTL90" s="146"/>
      <c r="BTM90" s="146"/>
      <c r="BTN90" s="146"/>
      <c r="BTO90" s="146"/>
      <c r="BTP90" s="146"/>
      <c r="BTQ90" s="146"/>
      <c r="BTR90" s="146"/>
      <c r="BTS90" s="146"/>
      <c r="BTT90" s="146"/>
      <c r="BTU90" s="146"/>
      <c r="BTV90" s="146"/>
      <c r="BTW90" s="146"/>
      <c r="BTX90" s="146"/>
      <c r="BTY90" s="146"/>
      <c r="BTZ90" s="146"/>
      <c r="BUA90" s="146"/>
      <c r="BUB90" s="146"/>
      <c r="BUC90" s="146"/>
      <c r="BUD90" s="146"/>
      <c r="BUE90" s="146"/>
      <c r="BUF90" s="146"/>
      <c r="BUG90" s="146"/>
      <c r="BUH90" s="146"/>
      <c r="BUI90" s="146"/>
      <c r="BUJ90" s="146"/>
      <c r="BUK90" s="146"/>
      <c r="BUL90" s="146"/>
      <c r="BUM90" s="146"/>
      <c r="BUN90" s="146"/>
      <c r="BUO90" s="146"/>
      <c r="BUP90" s="146"/>
      <c r="BUQ90" s="146"/>
      <c r="BUR90" s="146"/>
      <c r="BUS90" s="146"/>
      <c r="BUT90" s="146"/>
      <c r="BUU90" s="146"/>
      <c r="BUV90" s="146"/>
      <c r="BUW90" s="146"/>
      <c r="BUX90" s="146"/>
      <c r="BUY90" s="146"/>
      <c r="BUZ90" s="146"/>
      <c r="BVA90" s="146"/>
      <c r="BVB90" s="146"/>
      <c r="BVC90" s="146"/>
      <c r="BVD90" s="146"/>
      <c r="BVE90" s="146"/>
      <c r="BVF90" s="146"/>
      <c r="BVG90" s="146"/>
      <c r="BVH90" s="146"/>
      <c r="BVI90" s="146"/>
      <c r="BVJ90" s="146"/>
      <c r="BVK90" s="146"/>
      <c r="BVL90" s="146"/>
      <c r="BVM90" s="146"/>
      <c r="BVN90" s="146"/>
      <c r="BVO90" s="146"/>
      <c r="BVP90" s="146"/>
      <c r="BVQ90" s="146"/>
      <c r="BVR90" s="146"/>
      <c r="BVS90" s="146"/>
      <c r="BVT90" s="146"/>
      <c r="BVU90" s="146"/>
      <c r="BVV90" s="146"/>
      <c r="BVW90" s="146"/>
      <c r="BVX90" s="146"/>
      <c r="BVY90" s="146"/>
      <c r="BVZ90" s="146"/>
      <c r="BWA90" s="146"/>
      <c r="BWB90" s="146"/>
      <c r="BWC90" s="146"/>
      <c r="BWD90" s="146"/>
      <c r="BWE90" s="146"/>
      <c r="BWF90" s="146"/>
      <c r="BWG90" s="146"/>
      <c r="BWH90" s="146"/>
      <c r="BWI90" s="146"/>
      <c r="BWJ90" s="146"/>
      <c r="BWK90" s="146"/>
      <c r="BWL90" s="146"/>
      <c r="BWM90" s="146"/>
      <c r="BWN90" s="146"/>
      <c r="BWO90" s="146"/>
      <c r="BWP90" s="146"/>
      <c r="BWQ90" s="146"/>
      <c r="BWR90" s="146"/>
      <c r="BWS90" s="146"/>
      <c r="BWT90" s="146"/>
      <c r="BWU90" s="146"/>
      <c r="BWV90" s="146"/>
      <c r="BWW90" s="146"/>
      <c r="BWX90" s="146"/>
      <c r="BWY90" s="146"/>
      <c r="BWZ90" s="146"/>
      <c r="BXA90" s="146"/>
      <c r="BXB90" s="146"/>
      <c r="BXC90" s="146"/>
      <c r="BXD90" s="146"/>
      <c r="BXE90" s="146"/>
      <c r="BXF90" s="146"/>
      <c r="BXG90" s="146"/>
      <c r="BXH90" s="146"/>
      <c r="BXI90" s="146"/>
      <c r="BXJ90" s="146"/>
      <c r="BXK90" s="146"/>
      <c r="BXL90" s="146"/>
      <c r="BXM90" s="146"/>
      <c r="BXN90" s="146"/>
      <c r="BXO90" s="146"/>
      <c r="BXP90" s="146"/>
      <c r="BXQ90" s="146"/>
      <c r="BXR90" s="146"/>
      <c r="BXS90" s="146"/>
      <c r="BXT90" s="146"/>
      <c r="BXU90" s="146"/>
      <c r="BXV90" s="146"/>
      <c r="BXW90" s="146"/>
      <c r="BXX90" s="146"/>
      <c r="BXY90" s="146"/>
      <c r="BXZ90" s="146"/>
      <c r="BYA90" s="146"/>
      <c r="BYB90" s="146"/>
      <c r="BYC90" s="146"/>
      <c r="BYD90" s="146"/>
      <c r="BYE90" s="146"/>
      <c r="BYF90" s="146"/>
      <c r="BYG90" s="146"/>
      <c r="BYH90" s="146"/>
      <c r="BYI90" s="146"/>
      <c r="BYJ90" s="146"/>
      <c r="BYK90" s="146"/>
      <c r="BYL90" s="146"/>
      <c r="BYM90" s="146"/>
      <c r="BYN90" s="146"/>
      <c r="BYO90" s="146"/>
      <c r="BYP90" s="146"/>
      <c r="BYQ90" s="146"/>
      <c r="BYR90" s="146"/>
      <c r="BYS90" s="146"/>
      <c r="BYT90" s="146"/>
      <c r="BYU90" s="146"/>
      <c r="BYV90" s="146"/>
      <c r="BYW90" s="146"/>
      <c r="BYX90" s="146"/>
      <c r="BYY90" s="146"/>
      <c r="BYZ90" s="146"/>
      <c r="BZA90" s="146"/>
      <c r="BZB90" s="146"/>
      <c r="BZC90" s="146"/>
      <c r="BZD90" s="146"/>
      <c r="BZE90" s="146"/>
      <c r="BZF90" s="146"/>
      <c r="BZG90" s="146"/>
      <c r="BZH90" s="146"/>
      <c r="BZI90" s="146"/>
      <c r="BZJ90" s="146"/>
      <c r="BZK90" s="146"/>
      <c r="BZL90" s="146"/>
      <c r="BZM90" s="146"/>
      <c r="BZN90" s="146"/>
      <c r="BZO90" s="146"/>
      <c r="BZP90" s="146"/>
      <c r="BZQ90" s="146"/>
      <c r="BZR90" s="146"/>
      <c r="BZS90" s="146"/>
      <c r="BZT90" s="146"/>
      <c r="BZU90" s="146"/>
      <c r="BZV90" s="146"/>
      <c r="BZW90" s="146"/>
      <c r="BZX90" s="146"/>
      <c r="BZY90" s="146"/>
      <c r="BZZ90" s="146"/>
      <c r="CAA90" s="146"/>
      <c r="CAB90" s="146"/>
      <c r="CAC90" s="146"/>
      <c r="CAD90" s="146"/>
      <c r="CAE90" s="146"/>
      <c r="CAF90" s="146"/>
      <c r="CAG90" s="146"/>
      <c r="CAH90" s="146"/>
      <c r="CAI90" s="146"/>
      <c r="CAJ90" s="146"/>
      <c r="CAK90" s="146"/>
      <c r="CAL90" s="146"/>
      <c r="CAM90" s="146"/>
      <c r="CAN90" s="146"/>
      <c r="CAO90" s="146"/>
      <c r="CAP90" s="146"/>
      <c r="CAQ90" s="146"/>
      <c r="CAR90" s="146"/>
      <c r="CAS90" s="146"/>
      <c r="CAT90" s="146"/>
      <c r="CAU90" s="146"/>
      <c r="CAV90" s="146"/>
      <c r="CAW90" s="146"/>
      <c r="CAX90" s="146"/>
      <c r="CAY90" s="146"/>
      <c r="CAZ90" s="146"/>
      <c r="CBA90" s="146"/>
      <c r="CBB90" s="146"/>
      <c r="CBC90" s="146"/>
      <c r="CBD90" s="146"/>
      <c r="CBE90" s="146"/>
      <c r="CBF90" s="146"/>
      <c r="CBG90" s="146"/>
      <c r="CBH90" s="146"/>
      <c r="CBI90" s="146"/>
      <c r="CBJ90" s="146"/>
      <c r="CBK90" s="146"/>
      <c r="CBL90" s="146"/>
      <c r="CBM90" s="146"/>
      <c r="CBN90" s="146"/>
      <c r="CBO90" s="146"/>
      <c r="CBP90" s="146"/>
      <c r="CBQ90" s="146"/>
      <c r="CBR90" s="146"/>
      <c r="CBS90" s="146"/>
      <c r="CBT90" s="146"/>
      <c r="CBU90" s="146"/>
      <c r="CBV90" s="146"/>
      <c r="CBW90" s="146"/>
      <c r="CBX90" s="146"/>
      <c r="CBY90" s="146"/>
      <c r="CBZ90" s="146"/>
      <c r="CCA90" s="146"/>
      <c r="CCB90" s="146"/>
      <c r="CCC90" s="146"/>
      <c r="CCD90" s="146"/>
      <c r="CCE90" s="146"/>
      <c r="CCF90" s="146"/>
      <c r="CCG90" s="146"/>
      <c r="CCH90" s="146"/>
      <c r="CCI90" s="146"/>
      <c r="CCJ90" s="146"/>
      <c r="CCK90" s="146"/>
      <c r="CCL90" s="146"/>
      <c r="CCM90" s="146"/>
      <c r="CCN90" s="146"/>
      <c r="CCO90" s="146"/>
      <c r="CCP90" s="146"/>
      <c r="CCQ90" s="146"/>
      <c r="CCR90" s="146"/>
      <c r="CCS90" s="146"/>
      <c r="CCT90" s="146"/>
      <c r="CCU90" s="146"/>
      <c r="CCV90" s="146"/>
      <c r="CCW90" s="146"/>
      <c r="CCX90" s="146"/>
      <c r="CCY90" s="146"/>
      <c r="CCZ90" s="146"/>
      <c r="CDA90" s="146"/>
      <c r="CDB90" s="146"/>
      <c r="CDC90" s="146"/>
      <c r="CDD90" s="146"/>
      <c r="CDE90" s="146"/>
      <c r="CDF90" s="146"/>
      <c r="CDG90" s="146"/>
      <c r="CDH90" s="146"/>
      <c r="CDI90" s="146"/>
      <c r="CDJ90" s="146"/>
      <c r="CDK90" s="146"/>
      <c r="CDL90" s="146"/>
      <c r="CDM90" s="146"/>
      <c r="CDN90" s="146"/>
      <c r="CDO90" s="146"/>
      <c r="CDP90" s="146"/>
      <c r="CDQ90" s="146"/>
      <c r="CDR90" s="146"/>
      <c r="CDS90" s="146"/>
      <c r="CDT90" s="146"/>
      <c r="CDU90" s="146"/>
      <c r="CDV90" s="146"/>
      <c r="CDW90" s="146"/>
      <c r="CDX90" s="146"/>
      <c r="CDY90" s="146"/>
      <c r="CDZ90" s="146"/>
      <c r="CEA90" s="146"/>
      <c r="CEB90" s="146"/>
      <c r="CEC90" s="146"/>
      <c r="CED90" s="146"/>
      <c r="CEE90" s="146"/>
      <c r="CEF90" s="146"/>
      <c r="CEG90" s="146"/>
      <c r="CEH90" s="146"/>
      <c r="CEI90" s="146"/>
      <c r="CEJ90" s="146"/>
      <c r="CEK90" s="146"/>
      <c r="CEL90" s="146"/>
      <c r="CEM90" s="146"/>
      <c r="CEN90" s="146"/>
      <c r="CEO90" s="146"/>
      <c r="CEP90" s="146"/>
      <c r="CEQ90" s="146"/>
      <c r="CER90" s="146"/>
      <c r="CES90" s="146"/>
      <c r="CET90" s="146"/>
      <c r="CEU90" s="146"/>
      <c r="CEV90" s="146"/>
      <c r="CEW90" s="146"/>
      <c r="CEX90" s="146"/>
      <c r="CEY90" s="146"/>
      <c r="CEZ90" s="146"/>
      <c r="CFA90" s="146"/>
      <c r="CFB90" s="146"/>
      <c r="CFC90" s="146"/>
      <c r="CFD90" s="146"/>
      <c r="CFE90" s="146"/>
      <c r="CFF90" s="146"/>
      <c r="CFG90" s="146"/>
      <c r="CFH90" s="146"/>
      <c r="CFI90" s="146"/>
      <c r="CFJ90" s="146"/>
      <c r="CFK90" s="146"/>
      <c r="CFL90" s="146"/>
      <c r="CFM90" s="146"/>
      <c r="CFN90" s="146"/>
      <c r="CFO90" s="146"/>
      <c r="CFP90" s="146"/>
      <c r="CFQ90" s="146"/>
      <c r="CFR90" s="146"/>
      <c r="CFS90" s="146"/>
      <c r="CFT90" s="146"/>
      <c r="CFU90" s="146"/>
      <c r="CFV90" s="146"/>
      <c r="CFW90" s="146"/>
      <c r="CFX90" s="146"/>
      <c r="CFY90" s="146"/>
      <c r="CFZ90" s="146"/>
      <c r="CGA90" s="146"/>
      <c r="CGB90" s="146"/>
      <c r="CGC90" s="146"/>
      <c r="CGD90" s="146"/>
      <c r="CGE90" s="146"/>
      <c r="CGF90" s="146"/>
      <c r="CGG90" s="146"/>
      <c r="CGH90" s="146"/>
      <c r="CGI90" s="146"/>
      <c r="CGJ90" s="146"/>
      <c r="CGK90" s="146"/>
      <c r="CGL90" s="146"/>
      <c r="CGM90" s="146"/>
      <c r="CGN90" s="146"/>
      <c r="CGO90" s="146"/>
      <c r="CGP90" s="146"/>
      <c r="CGQ90" s="146"/>
      <c r="CGR90" s="146"/>
      <c r="CGS90" s="146"/>
      <c r="CGT90" s="146"/>
      <c r="CGU90" s="146"/>
      <c r="CGV90" s="146"/>
      <c r="CGW90" s="146"/>
      <c r="CGX90" s="146"/>
      <c r="CGY90" s="146"/>
      <c r="CGZ90" s="146"/>
      <c r="CHA90" s="146"/>
      <c r="CHB90" s="146"/>
      <c r="CHC90" s="146"/>
      <c r="CHD90" s="146"/>
      <c r="CHE90" s="146"/>
      <c r="CHF90" s="146"/>
      <c r="CHG90" s="146"/>
      <c r="CHH90" s="146"/>
      <c r="CHI90" s="146"/>
      <c r="CHJ90" s="146"/>
      <c r="CHK90" s="146"/>
      <c r="CHL90" s="146"/>
      <c r="CHM90" s="146"/>
      <c r="CHN90" s="146"/>
      <c r="CHO90" s="146"/>
      <c r="CHP90" s="146"/>
      <c r="CHQ90" s="146"/>
      <c r="CHR90" s="146"/>
      <c r="CHS90" s="146"/>
      <c r="CHT90" s="146"/>
      <c r="CHU90" s="146"/>
      <c r="CHV90" s="146"/>
      <c r="CHW90" s="146"/>
      <c r="CHX90" s="146"/>
      <c r="CHY90" s="146"/>
      <c r="CHZ90" s="146"/>
      <c r="CIA90" s="146"/>
      <c r="CIB90" s="146"/>
      <c r="CIC90" s="146"/>
      <c r="CID90" s="146"/>
      <c r="CIE90" s="146"/>
      <c r="CIF90" s="146"/>
      <c r="CIG90" s="146"/>
      <c r="CIH90" s="146"/>
      <c r="CII90" s="146"/>
      <c r="CIJ90" s="146"/>
      <c r="CIK90" s="146"/>
      <c r="CIL90" s="146"/>
      <c r="CIM90" s="146"/>
      <c r="CIN90" s="146"/>
      <c r="CIO90" s="146"/>
      <c r="CIP90" s="146"/>
      <c r="CIQ90" s="146"/>
      <c r="CIR90" s="146"/>
      <c r="CIS90" s="146"/>
      <c r="CIT90" s="146"/>
      <c r="CIU90" s="146"/>
      <c r="CIV90" s="146"/>
      <c r="CIW90" s="146"/>
      <c r="CIX90" s="146"/>
      <c r="CIY90" s="146"/>
      <c r="CIZ90" s="146"/>
      <c r="CJA90" s="146"/>
      <c r="CJB90" s="146"/>
      <c r="CJC90" s="146"/>
      <c r="CJD90" s="146"/>
      <c r="CJE90" s="146"/>
      <c r="CJF90" s="146"/>
      <c r="CJG90" s="146"/>
      <c r="CJH90" s="146"/>
      <c r="CJI90" s="146"/>
      <c r="CJJ90" s="146"/>
      <c r="CJK90" s="146"/>
      <c r="CJL90" s="146"/>
      <c r="CJM90" s="146"/>
      <c r="CJN90" s="146"/>
      <c r="CJO90" s="146"/>
      <c r="CJP90" s="146"/>
      <c r="CJQ90" s="146"/>
      <c r="CJR90" s="146"/>
      <c r="CJS90" s="146"/>
      <c r="CJT90" s="146"/>
      <c r="CJU90" s="146"/>
      <c r="CJV90" s="146"/>
      <c r="CJW90" s="146"/>
      <c r="CJX90" s="146"/>
      <c r="CJY90" s="146"/>
      <c r="CJZ90" s="146"/>
      <c r="CKA90" s="146"/>
      <c r="CKB90" s="146"/>
      <c r="CKC90" s="146"/>
      <c r="CKD90" s="146"/>
      <c r="CKE90" s="146"/>
      <c r="CKF90" s="146"/>
      <c r="CKG90" s="146"/>
      <c r="CKH90" s="146"/>
      <c r="CKI90" s="146"/>
      <c r="CKJ90" s="146"/>
      <c r="CKK90" s="146"/>
      <c r="CKL90" s="146"/>
      <c r="CKM90" s="146"/>
      <c r="CKN90" s="146"/>
      <c r="CKO90" s="146"/>
      <c r="CKP90" s="146"/>
      <c r="CKQ90" s="146"/>
      <c r="CKR90" s="146"/>
      <c r="CKS90" s="146"/>
      <c r="CKT90" s="146"/>
      <c r="CKU90" s="146"/>
      <c r="CKV90" s="146"/>
      <c r="CKW90" s="146"/>
      <c r="CKX90" s="146"/>
      <c r="CKY90" s="146"/>
      <c r="CKZ90" s="146"/>
      <c r="CLA90" s="146"/>
      <c r="CLB90" s="146"/>
      <c r="CLC90" s="146"/>
      <c r="CLD90" s="146"/>
      <c r="CLE90" s="146"/>
      <c r="CLF90" s="146"/>
      <c r="CLG90" s="146"/>
      <c r="CLH90" s="146"/>
      <c r="CLI90" s="146"/>
      <c r="CLJ90" s="146"/>
      <c r="CLK90" s="146"/>
      <c r="CLL90" s="146"/>
      <c r="CLM90" s="146"/>
      <c r="CLN90" s="146"/>
      <c r="CLO90" s="146"/>
      <c r="CLP90" s="146"/>
      <c r="CLQ90" s="146"/>
      <c r="CLR90" s="146"/>
      <c r="CLS90" s="146"/>
      <c r="CLT90" s="146"/>
      <c r="CLU90" s="146"/>
      <c r="CLV90" s="146"/>
      <c r="CLW90" s="146"/>
      <c r="CLX90" s="146"/>
      <c r="CLY90" s="146"/>
      <c r="CLZ90" s="146"/>
      <c r="CMA90" s="146"/>
      <c r="CMB90" s="146"/>
      <c r="CMC90" s="146"/>
      <c r="CMD90" s="146"/>
      <c r="CME90" s="146"/>
      <c r="CMF90" s="146"/>
      <c r="CMG90" s="146"/>
      <c r="CMH90" s="146"/>
      <c r="CMI90" s="146"/>
      <c r="CMJ90" s="146"/>
      <c r="CMK90" s="146"/>
      <c r="CML90" s="146"/>
      <c r="CMM90" s="146"/>
      <c r="CMN90" s="146"/>
      <c r="CMO90" s="146"/>
      <c r="CMP90" s="146"/>
      <c r="CMQ90" s="146"/>
      <c r="CMR90" s="146"/>
      <c r="CMS90" s="146"/>
      <c r="CMT90" s="146"/>
      <c r="CMU90" s="146"/>
      <c r="CMV90" s="146"/>
      <c r="CMW90" s="146"/>
      <c r="CMX90" s="146"/>
      <c r="CMY90" s="146"/>
      <c r="CMZ90" s="146"/>
      <c r="CNA90" s="146"/>
      <c r="CNB90" s="146"/>
      <c r="CNC90" s="146"/>
      <c r="CND90" s="146"/>
      <c r="CNE90" s="146"/>
      <c r="CNF90" s="146"/>
      <c r="CNG90" s="146"/>
      <c r="CNH90" s="146"/>
      <c r="CNI90" s="146"/>
      <c r="CNJ90" s="146"/>
      <c r="CNK90" s="146"/>
      <c r="CNL90" s="146"/>
      <c r="CNM90" s="146"/>
      <c r="CNN90" s="146"/>
      <c r="CNO90" s="146"/>
      <c r="CNP90" s="146"/>
      <c r="CNQ90" s="146"/>
      <c r="CNR90" s="146"/>
      <c r="CNS90" s="146"/>
      <c r="CNT90" s="146"/>
      <c r="CNU90" s="146"/>
      <c r="CNV90" s="146"/>
      <c r="CNW90" s="146"/>
      <c r="CNX90" s="146"/>
      <c r="CNY90" s="146"/>
      <c r="CNZ90" s="146"/>
      <c r="COA90" s="146"/>
      <c r="COB90" s="146"/>
      <c r="COC90" s="146"/>
      <c r="COD90" s="146"/>
      <c r="COE90" s="146"/>
      <c r="COF90" s="146"/>
      <c r="COG90" s="146"/>
      <c r="COH90" s="146"/>
      <c r="COI90" s="146"/>
      <c r="COJ90" s="146"/>
      <c r="COK90" s="146"/>
      <c r="COL90" s="146"/>
      <c r="COM90" s="146"/>
      <c r="CON90" s="146"/>
      <c r="COO90" s="146"/>
      <c r="COP90" s="146"/>
      <c r="COQ90" s="146"/>
      <c r="COR90" s="146"/>
      <c r="COS90" s="146"/>
      <c r="COT90" s="146"/>
      <c r="COU90" s="146"/>
      <c r="COV90" s="146"/>
      <c r="COW90" s="146"/>
      <c r="COX90" s="146"/>
      <c r="COY90" s="146"/>
      <c r="COZ90" s="146"/>
      <c r="CPA90" s="146"/>
      <c r="CPB90" s="146"/>
      <c r="CPC90" s="146"/>
      <c r="CPD90" s="146"/>
      <c r="CPE90" s="146"/>
      <c r="CPF90" s="146"/>
      <c r="CPG90" s="146"/>
      <c r="CPH90" s="146"/>
      <c r="CPI90" s="146"/>
      <c r="CPJ90" s="146"/>
      <c r="CPK90" s="146"/>
      <c r="CPL90" s="146"/>
      <c r="CPM90" s="146"/>
      <c r="CPN90" s="146"/>
      <c r="CPO90" s="146"/>
      <c r="CPP90" s="146"/>
      <c r="CPQ90" s="146"/>
      <c r="CPR90" s="146"/>
      <c r="CPS90" s="146"/>
      <c r="CPT90" s="146"/>
      <c r="CPU90" s="146"/>
      <c r="CPV90" s="146"/>
      <c r="CPW90" s="146"/>
      <c r="CPX90" s="146"/>
      <c r="CPY90" s="146"/>
      <c r="CPZ90" s="146"/>
      <c r="CQA90" s="146"/>
      <c r="CQB90" s="146"/>
      <c r="CQC90" s="146"/>
      <c r="CQD90" s="146"/>
      <c r="CQE90" s="146"/>
      <c r="CQF90" s="146"/>
      <c r="CQG90" s="146"/>
      <c r="CQH90" s="146"/>
      <c r="CQI90" s="146"/>
      <c r="CQJ90" s="146"/>
      <c r="CQK90" s="146"/>
      <c r="CQL90" s="146"/>
      <c r="CQM90" s="146"/>
      <c r="CQN90" s="146"/>
      <c r="CQO90" s="146"/>
      <c r="CQP90" s="146"/>
      <c r="CQQ90" s="146"/>
      <c r="CQR90" s="146"/>
      <c r="CQS90" s="146"/>
      <c r="CQT90" s="146"/>
      <c r="CQU90" s="146"/>
      <c r="CQV90" s="146"/>
      <c r="CQW90" s="146"/>
      <c r="CQX90" s="146"/>
      <c r="CQY90" s="146"/>
      <c r="CQZ90" s="146"/>
      <c r="CRA90" s="146"/>
      <c r="CRB90" s="146"/>
      <c r="CRC90" s="146"/>
      <c r="CRD90" s="146"/>
      <c r="CRE90" s="146"/>
      <c r="CRF90" s="146"/>
      <c r="CRG90" s="146"/>
      <c r="CRH90" s="146"/>
      <c r="CRI90" s="146"/>
      <c r="CRJ90" s="146"/>
      <c r="CRK90" s="146"/>
      <c r="CRL90" s="146"/>
      <c r="CRM90" s="146"/>
      <c r="CRN90" s="146"/>
      <c r="CRO90" s="146"/>
      <c r="CRP90" s="146"/>
      <c r="CRQ90" s="146"/>
      <c r="CRR90" s="146"/>
      <c r="CRS90" s="146"/>
      <c r="CRT90" s="146"/>
      <c r="CRU90" s="146"/>
      <c r="CRV90" s="146"/>
      <c r="CRW90" s="146"/>
      <c r="CRX90" s="146"/>
      <c r="CRY90" s="146"/>
      <c r="CRZ90" s="146"/>
      <c r="CSA90" s="146"/>
      <c r="CSB90" s="146"/>
      <c r="CSC90" s="146"/>
      <c r="CSD90" s="146"/>
      <c r="CSE90" s="146"/>
      <c r="CSF90" s="146"/>
      <c r="CSG90" s="146"/>
      <c r="CSH90" s="146"/>
      <c r="CSI90" s="146"/>
      <c r="CSJ90" s="146"/>
      <c r="CSK90" s="146"/>
      <c r="CSL90" s="146"/>
      <c r="CSM90" s="146"/>
      <c r="CSN90" s="146"/>
      <c r="CSO90" s="146"/>
      <c r="CSP90" s="146"/>
      <c r="CSQ90" s="146"/>
      <c r="CSR90" s="146"/>
      <c r="CSS90" s="146"/>
      <c r="CST90" s="146"/>
      <c r="CSU90" s="146"/>
      <c r="CSV90" s="146"/>
      <c r="CSW90" s="146"/>
      <c r="CSX90" s="146"/>
      <c r="CSY90" s="146"/>
      <c r="CSZ90" s="146"/>
      <c r="CTA90" s="146"/>
      <c r="CTB90" s="146"/>
      <c r="CTC90" s="146"/>
      <c r="CTD90" s="146"/>
      <c r="CTE90" s="146"/>
      <c r="CTF90" s="146"/>
      <c r="CTG90" s="146"/>
      <c r="CTH90" s="146"/>
      <c r="CTI90" s="146"/>
      <c r="CTJ90" s="146"/>
      <c r="CTK90" s="146"/>
      <c r="CTL90" s="146"/>
      <c r="CTM90" s="146"/>
      <c r="CTN90" s="146"/>
      <c r="CTO90" s="146"/>
      <c r="CTP90" s="146"/>
      <c r="CTQ90" s="146"/>
      <c r="CTR90" s="146"/>
      <c r="CTS90" s="146"/>
      <c r="CTT90" s="146"/>
      <c r="CTU90" s="146"/>
      <c r="CTV90" s="146"/>
      <c r="CTW90" s="146"/>
      <c r="CTX90" s="146"/>
      <c r="CTY90" s="146"/>
      <c r="CTZ90" s="146"/>
      <c r="CUA90" s="146"/>
      <c r="CUB90" s="146"/>
      <c r="CUC90" s="146"/>
      <c r="CUD90" s="146"/>
      <c r="CUE90" s="146"/>
      <c r="CUF90" s="146"/>
      <c r="CUG90" s="146"/>
      <c r="CUH90" s="146"/>
      <c r="CUI90" s="146"/>
      <c r="CUJ90" s="146"/>
      <c r="CUK90" s="146"/>
      <c r="CUL90" s="146"/>
      <c r="CUM90" s="146"/>
      <c r="CUN90" s="146"/>
      <c r="CUO90" s="146"/>
      <c r="CUP90" s="146"/>
      <c r="CUQ90" s="146"/>
      <c r="CUR90" s="146"/>
      <c r="CUS90" s="146"/>
      <c r="CUT90" s="146"/>
      <c r="CUU90" s="146"/>
      <c r="CUV90" s="146"/>
      <c r="CUW90" s="146"/>
      <c r="CUX90" s="146"/>
      <c r="CUY90" s="146"/>
      <c r="CUZ90" s="146"/>
      <c r="CVA90" s="146"/>
      <c r="CVB90" s="146"/>
      <c r="CVC90" s="146"/>
      <c r="CVD90" s="146"/>
      <c r="CVE90" s="146"/>
      <c r="CVF90" s="146"/>
      <c r="CVG90" s="146"/>
      <c r="CVH90" s="146"/>
      <c r="CVI90" s="146"/>
      <c r="CVJ90" s="146"/>
      <c r="CVK90" s="146"/>
      <c r="CVL90" s="146"/>
      <c r="CVM90" s="146"/>
      <c r="CVN90" s="146"/>
      <c r="CVO90" s="146"/>
      <c r="CVP90" s="146"/>
      <c r="CVQ90" s="146"/>
      <c r="CVR90" s="146"/>
      <c r="CVS90" s="146"/>
      <c r="CVT90" s="146"/>
      <c r="CVU90" s="146"/>
      <c r="CVV90" s="146"/>
      <c r="CVW90" s="146"/>
      <c r="CVX90" s="146"/>
      <c r="CVY90" s="146"/>
      <c r="CVZ90" s="146"/>
      <c r="CWA90" s="146"/>
      <c r="CWB90" s="146"/>
      <c r="CWC90" s="146"/>
      <c r="CWD90" s="146"/>
      <c r="CWE90" s="146"/>
      <c r="CWF90" s="146"/>
      <c r="CWG90" s="146"/>
      <c r="CWH90" s="146"/>
      <c r="CWI90" s="146"/>
      <c r="CWJ90" s="146"/>
      <c r="CWK90" s="146"/>
      <c r="CWL90" s="146"/>
      <c r="CWM90" s="146"/>
      <c r="CWN90" s="146"/>
      <c r="CWO90" s="146"/>
      <c r="CWP90" s="146"/>
      <c r="CWQ90" s="146"/>
      <c r="CWR90" s="146"/>
      <c r="CWS90" s="146"/>
      <c r="CWT90" s="146"/>
      <c r="CWU90" s="146"/>
      <c r="CWV90" s="146"/>
      <c r="CWW90" s="146"/>
      <c r="CWX90" s="146"/>
      <c r="CWY90" s="146"/>
      <c r="CWZ90" s="146"/>
      <c r="CXA90" s="146"/>
      <c r="CXB90" s="146"/>
      <c r="CXC90" s="146"/>
      <c r="CXD90" s="146"/>
      <c r="CXE90" s="146"/>
      <c r="CXF90" s="146"/>
      <c r="CXG90" s="146"/>
      <c r="CXH90" s="146"/>
      <c r="CXI90" s="146"/>
      <c r="CXJ90" s="146"/>
      <c r="CXK90" s="146"/>
      <c r="CXL90" s="146"/>
      <c r="CXM90" s="146"/>
      <c r="CXN90" s="146"/>
      <c r="CXO90" s="146"/>
      <c r="CXP90" s="146"/>
      <c r="CXQ90" s="146"/>
      <c r="CXR90" s="146"/>
      <c r="CXS90" s="146"/>
      <c r="CXT90" s="146"/>
      <c r="CXU90" s="146"/>
      <c r="CXV90" s="146"/>
      <c r="CXW90" s="146"/>
      <c r="CXX90" s="146"/>
      <c r="CXY90" s="146"/>
      <c r="CXZ90" s="146"/>
      <c r="CYA90" s="146"/>
      <c r="CYB90" s="146"/>
      <c r="CYC90" s="146"/>
      <c r="CYD90" s="146"/>
      <c r="CYE90" s="146"/>
      <c r="CYF90" s="146"/>
      <c r="CYG90" s="146"/>
      <c r="CYH90" s="146"/>
      <c r="CYI90" s="146"/>
      <c r="CYJ90" s="146"/>
      <c r="CYK90" s="146"/>
      <c r="CYL90" s="146"/>
      <c r="CYM90" s="146"/>
      <c r="CYN90" s="146"/>
      <c r="CYO90" s="146"/>
      <c r="CYP90" s="146"/>
      <c r="CYQ90" s="146"/>
      <c r="CYR90" s="146"/>
      <c r="CYS90" s="146"/>
      <c r="CYT90" s="146"/>
      <c r="CYU90" s="146"/>
      <c r="CYV90" s="146"/>
      <c r="CYW90" s="146"/>
      <c r="CYX90" s="146"/>
      <c r="CYY90" s="146"/>
      <c r="CYZ90" s="146"/>
      <c r="CZA90" s="146"/>
      <c r="CZB90" s="146"/>
      <c r="CZC90" s="146"/>
      <c r="CZD90" s="146"/>
      <c r="CZE90" s="146"/>
      <c r="CZF90" s="146"/>
      <c r="CZG90" s="146"/>
      <c r="CZH90" s="146"/>
      <c r="CZI90" s="146"/>
      <c r="CZJ90" s="146"/>
      <c r="CZK90" s="146"/>
      <c r="CZL90" s="146"/>
      <c r="CZM90" s="146"/>
      <c r="CZN90" s="146"/>
      <c r="CZO90" s="146"/>
      <c r="CZP90" s="146"/>
      <c r="CZQ90" s="146"/>
      <c r="CZR90" s="146"/>
      <c r="CZS90" s="146"/>
      <c r="CZT90" s="146"/>
      <c r="CZU90" s="146"/>
      <c r="CZV90" s="146"/>
      <c r="CZW90" s="146"/>
      <c r="CZX90" s="146"/>
      <c r="CZY90" s="146"/>
      <c r="CZZ90" s="146"/>
      <c r="DAA90" s="146"/>
      <c r="DAB90" s="146"/>
      <c r="DAC90" s="146"/>
      <c r="DAD90" s="146"/>
      <c r="DAE90" s="146"/>
      <c r="DAF90" s="146"/>
      <c r="DAG90" s="146"/>
      <c r="DAH90" s="146"/>
      <c r="DAI90" s="146"/>
      <c r="DAJ90" s="146"/>
      <c r="DAK90" s="146"/>
      <c r="DAL90" s="146"/>
      <c r="DAM90" s="146"/>
      <c r="DAN90" s="146"/>
      <c r="DAO90" s="146"/>
      <c r="DAP90" s="146"/>
      <c r="DAQ90" s="146"/>
      <c r="DAR90" s="146"/>
      <c r="DAS90" s="146"/>
      <c r="DAT90" s="146"/>
      <c r="DAU90" s="146"/>
      <c r="DAV90" s="146"/>
      <c r="DAW90" s="146"/>
      <c r="DAX90" s="146"/>
      <c r="DAY90" s="146"/>
      <c r="DAZ90" s="146"/>
      <c r="DBA90" s="146"/>
      <c r="DBB90" s="146"/>
      <c r="DBC90" s="146"/>
      <c r="DBD90" s="146"/>
      <c r="DBE90" s="146"/>
      <c r="DBF90" s="146"/>
      <c r="DBG90" s="146"/>
      <c r="DBH90" s="146"/>
      <c r="DBI90" s="146"/>
      <c r="DBJ90" s="146"/>
      <c r="DBK90" s="146"/>
      <c r="DBL90" s="146"/>
      <c r="DBM90" s="146"/>
      <c r="DBN90" s="146"/>
      <c r="DBO90" s="146"/>
      <c r="DBP90" s="146"/>
      <c r="DBQ90" s="146"/>
      <c r="DBR90" s="146"/>
      <c r="DBS90" s="146"/>
      <c r="DBT90" s="146"/>
      <c r="DBU90" s="146"/>
      <c r="DBV90" s="146"/>
      <c r="DBW90" s="146"/>
      <c r="DBX90" s="146"/>
      <c r="DBY90" s="146"/>
      <c r="DBZ90" s="146"/>
      <c r="DCA90" s="146"/>
      <c r="DCB90" s="146"/>
      <c r="DCC90" s="146"/>
      <c r="DCD90" s="146"/>
      <c r="DCE90" s="146"/>
      <c r="DCF90" s="146"/>
      <c r="DCG90" s="146"/>
      <c r="DCH90" s="146"/>
      <c r="DCI90" s="146"/>
      <c r="DCJ90" s="146"/>
      <c r="DCK90" s="146"/>
      <c r="DCL90" s="146"/>
      <c r="DCM90" s="146"/>
      <c r="DCN90" s="146"/>
      <c r="DCO90" s="146"/>
      <c r="DCP90" s="146"/>
      <c r="DCQ90" s="146"/>
      <c r="DCR90" s="146"/>
      <c r="DCS90" s="146"/>
      <c r="DCT90" s="146"/>
      <c r="DCU90" s="146"/>
      <c r="DCV90" s="146"/>
      <c r="DCW90" s="146"/>
      <c r="DCX90" s="146"/>
      <c r="DCY90" s="146"/>
      <c r="DCZ90" s="146"/>
      <c r="DDA90" s="146"/>
      <c r="DDB90" s="146"/>
      <c r="DDC90" s="146"/>
      <c r="DDD90" s="146"/>
      <c r="DDE90" s="146"/>
      <c r="DDF90" s="146"/>
      <c r="DDG90" s="146"/>
      <c r="DDH90" s="146"/>
      <c r="DDI90" s="146"/>
      <c r="DDJ90" s="146"/>
      <c r="DDK90" s="146"/>
      <c r="DDL90" s="146"/>
      <c r="DDM90" s="146"/>
      <c r="DDN90" s="146"/>
      <c r="DDO90" s="146"/>
      <c r="DDP90" s="146"/>
      <c r="DDQ90" s="146"/>
      <c r="DDR90" s="146"/>
      <c r="DDS90" s="146"/>
      <c r="DDT90" s="146"/>
      <c r="DDU90" s="146"/>
      <c r="DDV90" s="146"/>
      <c r="DDW90" s="146"/>
      <c r="DDX90" s="146"/>
      <c r="DDY90" s="146"/>
      <c r="DDZ90" s="146"/>
      <c r="DEA90" s="146"/>
      <c r="DEB90" s="146"/>
      <c r="DEC90" s="146"/>
      <c r="DED90" s="146"/>
      <c r="DEE90" s="146"/>
      <c r="DEF90" s="146"/>
      <c r="DEG90" s="146"/>
      <c r="DEH90" s="146"/>
      <c r="DEI90" s="146"/>
      <c r="DEJ90" s="146"/>
      <c r="DEK90" s="146"/>
      <c r="DEL90" s="146"/>
      <c r="DEM90" s="146"/>
      <c r="DEN90" s="146"/>
      <c r="DEO90" s="146"/>
      <c r="DEP90" s="146"/>
      <c r="DEQ90" s="146"/>
      <c r="DER90" s="146"/>
      <c r="DES90" s="146"/>
      <c r="DET90" s="146"/>
      <c r="DEU90" s="146"/>
      <c r="DEV90" s="146"/>
      <c r="DEW90" s="146"/>
      <c r="DEX90" s="146"/>
      <c r="DEY90" s="146"/>
      <c r="DEZ90" s="146"/>
      <c r="DFA90" s="146"/>
      <c r="DFB90" s="146"/>
      <c r="DFC90" s="146"/>
      <c r="DFD90" s="146"/>
      <c r="DFE90" s="146"/>
      <c r="DFF90" s="146"/>
      <c r="DFG90" s="146"/>
      <c r="DFH90" s="146"/>
      <c r="DFI90" s="146"/>
      <c r="DFJ90" s="146"/>
      <c r="DFK90" s="146"/>
      <c r="DFL90" s="146"/>
      <c r="DFM90" s="146"/>
      <c r="DFN90" s="146"/>
      <c r="DFO90" s="146"/>
      <c r="DFP90" s="146"/>
      <c r="DFQ90" s="146"/>
      <c r="DFR90" s="146"/>
      <c r="DFS90" s="146"/>
      <c r="DFT90" s="146"/>
      <c r="DFU90" s="146"/>
      <c r="DFV90" s="146"/>
      <c r="DFW90" s="146"/>
      <c r="DFX90" s="146"/>
      <c r="DFY90" s="146"/>
      <c r="DFZ90" s="146"/>
      <c r="DGA90" s="146"/>
      <c r="DGB90" s="146"/>
      <c r="DGC90" s="146"/>
      <c r="DGD90" s="146"/>
      <c r="DGE90" s="146"/>
      <c r="DGF90" s="146"/>
      <c r="DGG90" s="146"/>
      <c r="DGH90" s="146"/>
      <c r="DGI90" s="146"/>
      <c r="DGJ90" s="146"/>
      <c r="DGK90" s="146"/>
      <c r="DGL90" s="146"/>
      <c r="DGM90" s="146"/>
      <c r="DGN90" s="146"/>
      <c r="DGO90" s="146"/>
      <c r="DGP90" s="146"/>
      <c r="DGQ90" s="146"/>
      <c r="DGR90" s="146"/>
      <c r="DGS90" s="146"/>
      <c r="DGT90" s="146"/>
      <c r="DGU90" s="146"/>
      <c r="DGV90" s="146"/>
      <c r="DGW90" s="146"/>
      <c r="DGX90" s="146"/>
      <c r="DGY90" s="146"/>
      <c r="DGZ90" s="146"/>
      <c r="DHA90" s="146"/>
      <c r="DHB90" s="146"/>
      <c r="DHC90" s="146"/>
      <c r="DHD90" s="146"/>
      <c r="DHE90" s="146"/>
      <c r="DHF90" s="146"/>
      <c r="DHG90" s="146"/>
      <c r="DHH90" s="146"/>
      <c r="DHI90" s="146"/>
      <c r="DHJ90" s="146"/>
      <c r="DHK90" s="146"/>
      <c r="DHL90" s="146"/>
      <c r="DHM90" s="146"/>
      <c r="DHN90" s="146"/>
      <c r="DHO90" s="146"/>
      <c r="DHP90" s="146"/>
      <c r="DHQ90" s="146"/>
      <c r="DHR90" s="146"/>
      <c r="DHS90" s="146"/>
      <c r="DHT90" s="146"/>
      <c r="DHU90" s="146"/>
      <c r="DHV90" s="146"/>
      <c r="DHW90" s="146"/>
      <c r="DHX90" s="146"/>
      <c r="DHY90" s="146"/>
      <c r="DHZ90" s="146"/>
      <c r="DIA90" s="146"/>
      <c r="DIB90" s="146"/>
      <c r="DIC90" s="146"/>
      <c r="DID90" s="146"/>
      <c r="DIE90" s="146"/>
      <c r="DIF90" s="146"/>
      <c r="DIG90" s="146"/>
      <c r="DIH90" s="146"/>
      <c r="DII90" s="146"/>
      <c r="DIJ90" s="146"/>
      <c r="DIK90" s="146"/>
      <c r="DIL90" s="146"/>
      <c r="DIM90" s="146"/>
      <c r="DIN90" s="146"/>
      <c r="DIO90" s="146"/>
      <c r="DIP90" s="146"/>
      <c r="DIQ90" s="146"/>
      <c r="DIR90" s="146"/>
      <c r="DIS90" s="146"/>
      <c r="DIT90" s="146"/>
      <c r="DIU90" s="146"/>
      <c r="DIV90" s="146"/>
      <c r="DIW90" s="146"/>
      <c r="DIX90" s="146"/>
      <c r="DIY90" s="146"/>
      <c r="DIZ90" s="146"/>
      <c r="DJA90" s="146"/>
      <c r="DJB90" s="146"/>
      <c r="DJC90" s="146"/>
      <c r="DJD90" s="146"/>
      <c r="DJE90" s="146"/>
      <c r="DJF90" s="146"/>
      <c r="DJG90" s="146"/>
      <c r="DJH90" s="146"/>
      <c r="DJI90" s="146"/>
      <c r="DJJ90" s="146"/>
      <c r="DJK90" s="146"/>
      <c r="DJL90" s="146"/>
      <c r="DJM90" s="146"/>
      <c r="DJN90" s="146"/>
      <c r="DJO90" s="146"/>
      <c r="DJP90" s="146"/>
      <c r="DJQ90" s="146"/>
      <c r="DJR90" s="146"/>
      <c r="DJS90" s="146"/>
      <c r="DJT90" s="146"/>
      <c r="DJU90" s="146"/>
      <c r="DJV90" s="146"/>
      <c r="DJW90" s="146"/>
      <c r="DJX90" s="146"/>
      <c r="DJY90" s="146"/>
      <c r="DJZ90" s="146"/>
      <c r="DKA90" s="146"/>
      <c r="DKB90" s="146"/>
      <c r="DKC90" s="146"/>
      <c r="DKD90" s="146"/>
      <c r="DKE90" s="146"/>
      <c r="DKF90" s="146"/>
      <c r="DKG90" s="146"/>
      <c r="DKH90" s="146"/>
      <c r="DKI90" s="146"/>
      <c r="DKJ90" s="146"/>
      <c r="DKK90" s="146"/>
      <c r="DKL90" s="146"/>
      <c r="DKM90" s="146"/>
      <c r="DKN90" s="146"/>
      <c r="DKO90" s="146"/>
      <c r="DKP90" s="146"/>
      <c r="DKQ90" s="146"/>
      <c r="DKR90" s="146"/>
      <c r="DKS90" s="146"/>
      <c r="DKT90" s="146"/>
      <c r="DKU90" s="146"/>
      <c r="DKV90" s="146"/>
      <c r="DKW90" s="146"/>
      <c r="DKX90" s="146"/>
      <c r="DKY90" s="146"/>
      <c r="DKZ90" s="146"/>
      <c r="DLA90" s="146"/>
      <c r="DLB90" s="146"/>
      <c r="DLC90" s="146"/>
      <c r="DLD90" s="146"/>
      <c r="DLE90" s="146"/>
      <c r="DLF90" s="146"/>
      <c r="DLG90" s="146"/>
      <c r="DLH90" s="146"/>
      <c r="DLI90" s="146"/>
      <c r="DLJ90" s="146"/>
      <c r="DLK90" s="146"/>
      <c r="DLL90" s="146"/>
      <c r="DLM90" s="146"/>
      <c r="DLN90" s="146"/>
      <c r="DLO90" s="146"/>
      <c r="DLP90" s="146"/>
      <c r="DLQ90" s="146"/>
      <c r="DLR90" s="146"/>
      <c r="DLS90" s="146"/>
      <c r="DLT90" s="146"/>
      <c r="DLU90" s="146"/>
      <c r="DLV90" s="146"/>
      <c r="DLW90" s="146"/>
      <c r="DLX90" s="146"/>
      <c r="DLY90" s="146"/>
      <c r="DLZ90" s="146"/>
      <c r="DMA90" s="146"/>
      <c r="DMB90" s="146"/>
      <c r="DMC90" s="146"/>
      <c r="DMD90" s="146"/>
      <c r="DME90" s="146"/>
      <c r="DMF90" s="146"/>
      <c r="DMG90" s="146"/>
      <c r="DMH90" s="146"/>
      <c r="DMI90" s="146"/>
      <c r="DMJ90" s="146"/>
      <c r="DMK90" s="146"/>
      <c r="DML90" s="146"/>
      <c r="DMM90" s="146"/>
      <c r="DMN90" s="146"/>
      <c r="DMO90" s="146"/>
      <c r="DMP90" s="146"/>
      <c r="DMQ90" s="146"/>
      <c r="DMR90" s="146"/>
      <c r="DMS90" s="146"/>
      <c r="DMT90" s="146"/>
      <c r="DMU90" s="146"/>
      <c r="DMV90" s="146"/>
      <c r="DMW90" s="146"/>
      <c r="DMX90" s="146"/>
      <c r="DMY90" s="146"/>
      <c r="DMZ90" s="146"/>
      <c r="DNA90" s="146"/>
      <c r="DNB90" s="146"/>
      <c r="DNC90" s="146"/>
      <c r="DND90" s="146"/>
      <c r="DNE90" s="146"/>
      <c r="DNF90" s="146"/>
      <c r="DNG90" s="146"/>
      <c r="DNH90" s="146"/>
      <c r="DNI90" s="146"/>
      <c r="DNJ90" s="146"/>
      <c r="DNK90" s="146"/>
      <c r="DNL90" s="146"/>
      <c r="DNM90" s="146"/>
      <c r="DNN90" s="146"/>
      <c r="DNO90" s="146"/>
      <c r="DNP90" s="146"/>
      <c r="DNQ90" s="146"/>
      <c r="DNR90" s="146"/>
      <c r="DNS90" s="146"/>
      <c r="DNT90" s="146"/>
      <c r="DNU90" s="146"/>
      <c r="DNV90" s="146"/>
      <c r="DNW90" s="146"/>
      <c r="DNX90" s="146"/>
      <c r="DNY90" s="146"/>
      <c r="DNZ90" s="146"/>
      <c r="DOA90" s="146"/>
      <c r="DOB90" s="146"/>
      <c r="DOC90" s="146"/>
      <c r="DOD90" s="146"/>
      <c r="DOE90" s="146"/>
      <c r="DOF90" s="146"/>
      <c r="DOG90" s="146"/>
      <c r="DOH90" s="146"/>
      <c r="DOI90" s="146"/>
      <c r="DOJ90" s="146"/>
      <c r="DOK90" s="146"/>
      <c r="DOL90" s="146"/>
      <c r="DOM90" s="146"/>
      <c r="DON90" s="146"/>
      <c r="DOO90" s="146"/>
      <c r="DOP90" s="146"/>
      <c r="DOQ90" s="146"/>
      <c r="DOR90" s="146"/>
      <c r="DOS90" s="146"/>
      <c r="DOT90" s="146"/>
      <c r="DOU90" s="146"/>
      <c r="DOV90" s="146"/>
      <c r="DOW90" s="146"/>
      <c r="DOX90" s="146"/>
      <c r="DOY90" s="146"/>
      <c r="DOZ90" s="146"/>
      <c r="DPA90" s="146"/>
      <c r="DPB90" s="146"/>
      <c r="DPC90" s="146"/>
      <c r="DPD90" s="146"/>
      <c r="DPE90" s="146"/>
      <c r="DPF90" s="146"/>
      <c r="DPG90" s="146"/>
      <c r="DPH90" s="146"/>
      <c r="DPI90" s="146"/>
      <c r="DPJ90" s="146"/>
      <c r="DPK90" s="146"/>
      <c r="DPL90" s="146"/>
      <c r="DPM90" s="146"/>
      <c r="DPN90" s="146"/>
      <c r="DPO90" s="146"/>
      <c r="DPP90" s="146"/>
      <c r="DPQ90" s="146"/>
      <c r="DPR90" s="146"/>
      <c r="DPS90" s="146"/>
      <c r="DPT90" s="146"/>
      <c r="DPU90" s="146"/>
      <c r="DPV90" s="146"/>
      <c r="DPW90" s="146"/>
      <c r="DPX90" s="146"/>
      <c r="DPY90" s="146"/>
      <c r="DPZ90" s="146"/>
      <c r="DQA90" s="146"/>
      <c r="DQB90" s="146"/>
      <c r="DQC90" s="146"/>
      <c r="DQD90" s="146"/>
      <c r="DQE90" s="146"/>
      <c r="DQF90" s="146"/>
      <c r="DQG90" s="146"/>
      <c r="DQH90" s="146"/>
      <c r="DQI90" s="146"/>
      <c r="DQJ90" s="146"/>
      <c r="DQK90" s="146"/>
      <c r="DQL90" s="146"/>
      <c r="DQM90" s="146"/>
      <c r="DQN90" s="146"/>
      <c r="DQO90" s="146"/>
      <c r="DQP90" s="146"/>
      <c r="DQQ90" s="146"/>
      <c r="DQR90" s="146"/>
      <c r="DQS90" s="146"/>
      <c r="DQT90" s="146"/>
      <c r="DQU90" s="146"/>
      <c r="DQV90" s="146"/>
      <c r="DQW90" s="146"/>
      <c r="DQX90" s="146"/>
      <c r="DQY90" s="146"/>
      <c r="DQZ90" s="146"/>
      <c r="DRA90" s="146"/>
      <c r="DRB90" s="146"/>
      <c r="DRC90" s="146"/>
      <c r="DRD90" s="146"/>
      <c r="DRE90" s="146"/>
      <c r="DRF90" s="146"/>
      <c r="DRG90" s="146"/>
      <c r="DRH90" s="146"/>
      <c r="DRI90" s="146"/>
      <c r="DRJ90" s="146"/>
      <c r="DRK90" s="146"/>
      <c r="DRL90" s="146"/>
      <c r="DRM90" s="146"/>
      <c r="DRN90" s="146"/>
      <c r="DRO90" s="146"/>
      <c r="DRP90" s="146"/>
      <c r="DRQ90" s="146"/>
      <c r="DRR90" s="146"/>
      <c r="DRS90" s="146"/>
      <c r="DRT90" s="146"/>
      <c r="DRU90" s="146"/>
      <c r="DRV90" s="146"/>
      <c r="DRW90" s="146"/>
      <c r="DRX90" s="146"/>
      <c r="DRY90" s="146"/>
      <c r="DRZ90" s="146"/>
      <c r="DSA90" s="146"/>
      <c r="DSB90" s="146"/>
      <c r="DSC90" s="146"/>
      <c r="DSD90" s="146"/>
      <c r="DSE90" s="146"/>
      <c r="DSF90" s="146"/>
      <c r="DSG90" s="146"/>
      <c r="DSH90" s="146"/>
      <c r="DSI90" s="146"/>
      <c r="DSJ90" s="146"/>
      <c r="DSK90" s="146"/>
      <c r="DSL90" s="146"/>
      <c r="DSM90" s="146"/>
      <c r="DSN90" s="146"/>
      <c r="DSO90" s="146"/>
      <c r="DSP90" s="146"/>
      <c r="DSQ90" s="146"/>
      <c r="DSR90" s="146"/>
      <c r="DSS90" s="146"/>
      <c r="DST90" s="146"/>
      <c r="DSU90" s="146"/>
      <c r="DSV90" s="146"/>
      <c r="DSW90" s="146"/>
      <c r="DSX90" s="146"/>
      <c r="DSY90" s="146"/>
      <c r="DSZ90" s="146"/>
      <c r="DTA90" s="146"/>
      <c r="DTB90" s="146"/>
      <c r="DTC90" s="146"/>
      <c r="DTD90" s="146"/>
      <c r="DTE90" s="146"/>
      <c r="DTF90" s="146"/>
      <c r="DTG90" s="146"/>
      <c r="DTH90" s="146"/>
      <c r="DTI90" s="146"/>
      <c r="DTJ90" s="146"/>
      <c r="DTK90" s="146"/>
      <c r="DTL90" s="146"/>
      <c r="DTM90" s="146"/>
      <c r="DTN90" s="146"/>
      <c r="DTO90" s="146"/>
      <c r="DTP90" s="146"/>
      <c r="DTQ90" s="146"/>
      <c r="DTR90" s="146"/>
      <c r="DTS90" s="146"/>
      <c r="DTT90" s="146"/>
      <c r="DTU90" s="146"/>
      <c r="DTV90" s="146"/>
      <c r="DTW90" s="146"/>
      <c r="DTX90" s="146"/>
      <c r="DTY90" s="146"/>
      <c r="DTZ90" s="146"/>
      <c r="DUA90" s="146"/>
      <c r="DUB90" s="146"/>
      <c r="DUC90" s="146"/>
      <c r="DUD90" s="146"/>
      <c r="DUE90" s="146"/>
      <c r="DUF90" s="146"/>
      <c r="DUG90" s="146"/>
      <c r="DUH90" s="146"/>
      <c r="DUI90" s="146"/>
      <c r="DUJ90" s="146"/>
      <c r="DUK90" s="146"/>
      <c r="DUL90" s="146"/>
      <c r="DUM90" s="146"/>
      <c r="DUN90" s="146"/>
      <c r="DUO90" s="146"/>
      <c r="DUP90" s="146"/>
      <c r="DUQ90" s="146"/>
      <c r="DUR90" s="146"/>
      <c r="DUS90" s="146"/>
      <c r="DUT90" s="146"/>
      <c r="DUU90" s="146"/>
      <c r="DUV90" s="146"/>
      <c r="DUW90" s="146"/>
      <c r="DUX90" s="146"/>
      <c r="DUY90" s="146"/>
      <c r="DUZ90" s="146"/>
      <c r="DVA90" s="146"/>
      <c r="DVB90" s="146"/>
      <c r="DVC90" s="146"/>
      <c r="DVD90" s="146"/>
      <c r="DVE90" s="146"/>
      <c r="DVF90" s="146"/>
      <c r="DVG90" s="146"/>
      <c r="DVH90" s="146"/>
      <c r="DVI90" s="146"/>
      <c r="DVJ90" s="146"/>
      <c r="DVK90" s="146"/>
      <c r="DVL90" s="146"/>
      <c r="DVM90" s="146"/>
      <c r="DVN90" s="146"/>
      <c r="DVO90" s="146"/>
      <c r="DVP90" s="146"/>
      <c r="DVQ90" s="146"/>
      <c r="DVR90" s="146"/>
      <c r="DVS90" s="146"/>
      <c r="DVT90" s="146"/>
      <c r="DVU90" s="146"/>
      <c r="DVV90" s="146"/>
      <c r="DVW90" s="146"/>
      <c r="DVX90" s="146"/>
      <c r="DVY90" s="146"/>
      <c r="DVZ90" s="146"/>
      <c r="DWA90" s="146"/>
      <c r="DWB90" s="146"/>
      <c r="DWC90" s="146"/>
      <c r="DWD90" s="146"/>
      <c r="DWE90" s="146"/>
      <c r="DWF90" s="146"/>
      <c r="DWG90" s="146"/>
      <c r="DWH90" s="146"/>
      <c r="DWI90" s="146"/>
      <c r="DWJ90" s="146"/>
      <c r="DWK90" s="146"/>
      <c r="DWL90" s="146"/>
      <c r="DWM90" s="146"/>
      <c r="DWN90" s="146"/>
      <c r="DWO90" s="146"/>
      <c r="DWP90" s="146"/>
      <c r="DWQ90" s="146"/>
      <c r="DWR90" s="146"/>
      <c r="DWS90" s="146"/>
      <c r="DWT90" s="146"/>
      <c r="DWU90" s="146"/>
      <c r="DWV90" s="146"/>
      <c r="DWW90" s="146"/>
      <c r="DWX90" s="146"/>
      <c r="DWY90" s="146"/>
      <c r="DWZ90" s="146"/>
      <c r="DXA90" s="146"/>
      <c r="DXB90" s="146"/>
      <c r="DXC90" s="146"/>
      <c r="DXD90" s="146"/>
      <c r="DXE90" s="146"/>
      <c r="DXF90" s="146"/>
      <c r="DXG90" s="146"/>
      <c r="DXH90" s="146"/>
      <c r="DXI90" s="146"/>
      <c r="DXJ90" s="146"/>
      <c r="DXK90" s="146"/>
      <c r="DXL90" s="146"/>
      <c r="DXM90" s="146"/>
      <c r="DXN90" s="146"/>
      <c r="DXO90" s="146"/>
      <c r="DXP90" s="146"/>
      <c r="DXQ90" s="146"/>
      <c r="DXR90" s="146"/>
      <c r="DXS90" s="146"/>
      <c r="DXT90" s="146"/>
      <c r="DXU90" s="146"/>
      <c r="DXV90" s="146"/>
      <c r="DXW90" s="146"/>
      <c r="DXX90" s="146"/>
      <c r="DXY90" s="146"/>
      <c r="DXZ90" s="146"/>
      <c r="DYA90" s="146"/>
      <c r="DYB90" s="146"/>
      <c r="DYC90" s="146"/>
      <c r="DYD90" s="146"/>
      <c r="DYE90" s="146"/>
      <c r="DYF90" s="146"/>
      <c r="DYG90" s="146"/>
      <c r="DYH90" s="146"/>
      <c r="DYI90" s="146"/>
      <c r="DYJ90" s="146"/>
      <c r="DYK90" s="146"/>
      <c r="DYL90" s="146"/>
      <c r="DYM90" s="146"/>
      <c r="DYN90" s="146"/>
      <c r="DYO90" s="146"/>
      <c r="DYP90" s="146"/>
      <c r="DYQ90" s="146"/>
      <c r="DYR90" s="146"/>
      <c r="DYS90" s="146"/>
      <c r="DYT90" s="146"/>
      <c r="DYU90" s="146"/>
      <c r="DYV90" s="146"/>
      <c r="DYW90" s="146"/>
      <c r="DYX90" s="146"/>
      <c r="DYY90" s="146"/>
      <c r="DYZ90" s="146"/>
      <c r="DZA90" s="146"/>
      <c r="DZB90" s="146"/>
      <c r="DZC90" s="146"/>
      <c r="DZD90" s="146"/>
      <c r="DZE90" s="146"/>
      <c r="DZF90" s="146"/>
      <c r="DZG90" s="146"/>
      <c r="DZH90" s="146"/>
      <c r="DZI90" s="146"/>
      <c r="DZJ90" s="146"/>
      <c r="DZK90" s="146"/>
      <c r="DZL90" s="146"/>
      <c r="DZM90" s="146"/>
      <c r="DZN90" s="146"/>
      <c r="DZO90" s="146"/>
      <c r="DZP90" s="146"/>
      <c r="DZQ90" s="146"/>
      <c r="DZR90" s="146"/>
      <c r="DZS90" s="146"/>
      <c r="DZT90" s="146"/>
      <c r="DZU90" s="146"/>
      <c r="DZV90" s="146"/>
      <c r="DZW90" s="146"/>
      <c r="DZX90" s="146"/>
      <c r="DZY90" s="146"/>
      <c r="DZZ90" s="146"/>
      <c r="EAA90" s="146"/>
      <c r="EAB90" s="146"/>
      <c r="EAC90" s="146"/>
      <c r="EAD90" s="146"/>
      <c r="EAE90" s="146"/>
      <c r="EAF90" s="146"/>
      <c r="EAG90" s="146"/>
      <c r="EAH90" s="146"/>
      <c r="EAI90" s="146"/>
      <c r="EAJ90" s="146"/>
      <c r="EAK90" s="146"/>
      <c r="EAL90" s="146"/>
      <c r="EAM90" s="146"/>
      <c r="EAN90" s="146"/>
      <c r="EAO90" s="146"/>
      <c r="EAP90" s="146"/>
      <c r="EAQ90" s="146"/>
      <c r="EAR90" s="146"/>
      <c r="EAS90" s="146"/>
      <c r="EAT90" s="146"/>
      <c r="EAU90" s="146"/>
      <c r="EAV90" s="146"/>
      <c r="EAW90" s="146"/>
      <c r="EAX90" s="146"/>
      <c r="EAY90" s="146"/>
      <c r="EAZ90" s="146"/>
      <c r="EBA90" s="146"/>
      <c r="EBB90" s="146"/>
      <c r="EBC90" s="146"/>
      <c r="EBD90" s="146"/>
      <c r="EBE90" s="146"/>
      <c r="EBF90" s="146"/>
      <c r="EBG90" s="146"/>
      <c r="EBH90" s="146"/>
      <c r="EBI90" s="146"/>
      <c r="EBJ90" s="146"/>
      <c r="EBK90" s="146"/>
      <c r="EBL90" s="146"/>
      <c r="EBM90" s="146"/>
      <c r="EBN90" s="146"/>
      <c r="EBO90" s="146"/>
      <c r="EBP90" s="146"/>
      <c r="EBQ90" s="146"/>
      <c r="EBR90" s="146"/>
      <c r="EBS90" s="146"/>
      <c r="EBT90" s="146"/>
      <c r="EBU90" s="146"/>
      <c r="EBV90" s="146"/>
      <c r="EBW90" s="146"/>
      <c r="EBX90" s="146"/>
      <c r="EBY90" s="146"/>
      <c r="EBZ90" s="146"/>
      <c r="ECA90" s="146"/>
      <c r="ECB90" s="146"/>
      <c r="ECC90" s="146"/>
      <c r="ECD90" s="146"/>
      <c r="ECE90" s="146"/>
      <c r="ECF90" s="146"/>
      <c r="ECG90" s="146"/>
      <c r="ECH90" s="146"/>
      <c r="ECI90" s="146"/>
      <c r="ECJ90" s="146"/>
      <c r="ECK90" s="146"/>
      <c r="ECL90" s="146"/>
      <c r="ECM90" s="146"/>
      <c r="ECN90" s="146"/>
      <c r="ECO90" s="146"/>
      <c r="ECP90" s="146"/>
      <c r="ECQ90" s="146"/>
      <c r="ECR90" s="146"/>
      <c r="ECS90" s="146"/>
      <c r="ECT90" s="146"/>
      <c r="ECU90" s="146"/>
      <c r="ECV90" s="146"/>
      <c r="ECW90" s="146"/>
      <c r="ECX90" s="146"/>
      <c r="ECY90" s="146"/>
      <c r="ECZ90" s="146"/>
      <c r="EDA90" s="146"/>
      <c r="EDB90" s="146"/>
      <c r="EDC90" s="146"/>
      <c r="EDD90" s="146"/>
      <c r="EDE90" s="146"/>
      <c r="EDF90" s="146"/>
      <c r="EDG90" s="146"/>
      <c r="EDH90" s="146"/>
      <c r="EDI90" s="146"/>
      <c r="EDJ90" s="146"/>
      <c r="EDK90" s="146"/>
      <c r="EDL90" s="146"/>
      <c r="EDM90" s="146"/>
      <c r="EDN90" s="146"/>
      <c r="EDO90" s="146"/>
      <c r="EDP90" s="146"/>
      <c r="EDQ90" s="146"/>
      <c r="EDR90" s="146"/>
      <c r="EDS90" s="146"/>
      <c r="EDT90" s="146"/>
      <c r="EDU90" s="146"/>
      <c r="EDV90" s="146"/>
      <c r="EDW90" s="146"/>
      <c r="EDX90" s="146"/>
      <c r="EDY90" s="146"/>
      <c r="EDZ90" s="146"/>
      <c r="EEA90" s="146"/>
      <c r="EEB90" s="146"/>
      <c r="EEC90" s="146"/>
      <c r="EED90" s="146"/>
      <c r="EEE90" s="146"/>
      <c r="EEF90" s="146"/>
      <c r="EEG90" s="146"/>
      <c r="EEH90" s="146"/>
      <c r="EEI90" s="146"/>
      <c r="EEJ90" s="146"/>
      <c r="EEK90" s="146"/>
      <c r="EEL90" s="146"/>
      <c r="EEM90" s="146"/>
      <c r="EEN90" s="146"/>
      <c r="EEO90" s="146"/>
      <c r="EEP90" s="146"/>
      <c r="EEQ90" s="146"/>
      <c r="EER90" s="146"/>
      <c r="EES90" s="146"/>
      <c r="EET90" s="146"/>
      <c r="EEU90" s="146"/>
      <c r="EEV90" s="146"/>
      <c r="EEW90" s="146"/>
      <c r="EEX90" s="146"/>
      <c r="EEY90" s="146"/>
      <c r="EEZ90" s="146"/>
      <c r="EFA90" s="146"/>
      <c r="EFB90" s="146"/>
      <c r="EFC90" s="146"/>
      <c r="EFD90" s="146"/>
      <c r="EFE90" s="146"/>
      <c r="EFF90" s="146"/>
      <c r="EFG90" s="146"/>
      <c r="EFH90" s="146"/>
      <c r="EFI90" s="146"/>
      <c r="EFJ90" s="146"/>
      <c r="EFK90" s="146"/>
      <c r="EFL90" s="146"/>
      <c r="EFM90" s="146"/>
      <c r="EFN90" s="146"/>
      <c r="EFO90" s="146"/>
      <c r="EFP90" s="146"/>
      <c r="EFQ90" s="146"/>
      <c r="EFR90" s="146"/>
      <c r="EFS90" s="146"/>
      <c r="EFT90" s="146"/>
      <c r="EFU90" s="146"/>
      <c r="EFV90" s="146"/>
      <c r="EFW90" s="146"/>
      <c r="EFX90" s="146"/>
      <c r="EFY90" s="146"/>
      <c r="EFZ90" s="146"/>
      <c r="EGA90" s="146"/>
      <c r="EGB90" s="146"/>
      <c r="EGC90" s="146"/>
      <c r="EGD90" s="146"/>
      <c r="EGE90" s="146"/>
      <c r="EGF90" s="146"/>
      <c r="EGG90" s="146"/>
      <c r="EGH90" s="146"/>
      <c r="EGI90" s="146"/>
      <c r="EGJ90" s="146"/>
      <c r="EGK90" s="146"/>
      <c r="EGL90" s="146"/>
      <c r="EGM90" s="146"/>
      <c r="EGN90" s="146"/>
      <c r="EGO90" s="146"/>
      <c r="EGP90" s="146"/>
      <c r="EGQ90" s="146"/>
      <c r="EGR90" s="146"/>
      <c r="EGS90" s="146"/>
      <c r="EGT90" s="146"/>
      <c r="EGU90" s="146"/>
      <c r="EGV90" s="146"/>
      <c r="EGW90" s="146"/>
      <c r="EGX90" s="146"/>
      <c r="EGY90" s="146"/>
      <c r="EGZ90" s="146"/>
      <c r="EHA90" s="146"/>
      <c r="EHB90" s="146"/>
      <c r="EHC90" s="146"/>
      <c r="EHD90" s="146"/>
      <c r="EHE90" s="146"/>
      <c r="EHF90" s="146"/>
      <c r="EHG90" s="146"/>
      <c r="EHH90" s="146"/>
      <c r="EHI90" s="146"/>
      <c r="EHJ90" s="146"/>
      <c r="EHK90" s="146"/>
      <c r="EHL90" s="146"/>
      <c r="EHM90" s="146"/>
      <c r="EHN90" s="146"/>
      <c r="EHO90" s="146"/>
      <c r="EHP90" s="146"/>
      <c r="EHQ90" s="146"/>
      <c r="EHR90" s="146"/>
      <c r="EHS90" s="146"/>
      <c r="EHT90" s="146"/>
      <c r="EHU90" s="146"/>
      <c r="EHV90" s="146"/>
      <c r="EHW90" s="146"/>
      <c r="EHX90" s="146"/>
      <c r="EHY90" s="146"/>
      <c r="EHZ90" s="146"/>
      <c r="EIA90" s="146"/>
      <c r="EIB90" s="146"/>
      <c r="EIC90" s="146"/>
      <c r="EID90" s="146"/>
      <c r="EIE90" s="146"/>
      <c r="EIF90" s="146"/>
      <c r="EIG90" s="146"/>
      <c r="EIH90" s="146"/>
      <c r="EII90" s="146"/>
      <c r="EIJ90" s="146"/>
      <c r="EIK90" s="146"/>
      <c r="EIL90" s="146"/>
      <c r="EIM90" s="146"/>
      <c r="EIN90" s="146"/>
      <c r="EIO90" s="146"/>
      <c r="EIP90" s="146"/>
      <c r="EIQ90" s="146"/>
      <c r="EIR90" s="146"/>
      <c r="EIS90" s="146"/>
      <c r="EIT90" s="146"/>
      <c r="EIU90" s="146"/>
      <c r="EIV90" s="146"/>
      <c r="EIW90" s="146"/>
      <c r="EIX90" s="146"/>
      <c r="EIY90" s="146"/>
      <c r="EIZ90" s="146"/>
      <c r="EJA90" s="146"/>
      <c r="EJB90" s="146"/>
      <c r="EJC90" s="146"/>
      <c r="EJD90" s="146"/>
      <c r="EJE90" s="146"/>
      <c r="EJF90" s="146"/>
      <c r="EJG90" s="146"/>
      <c r="EJH90" s="146"/>
      <c r="EJI90" s="146"/>
      <c r="EJJ90" s="146"/>
      <c r="EJK90" s="146"/>
      <c r="EJL90" s="146"/>
      <c r="EJM90" s="146"/>
      <c r="EJN90" s="146"/>
      <c r="EJO90" s="146"/>
      <c r="EJP90" s="146"/>
      <c r="EJQ90" s="146"/>
      <c r="EJR90" s="146"/>
      <c r="EJS90" s="146"/>
      <c r="EJT90" s="146"/>
      <c r="EJU90" s="146"/>
      <c r="EJV90" s="146"/>
      <c r="EJW90" s="146"/>
      <c r="EJX90" s="146"/>
      <c r="EJY90" s="146"/>
      <c r="EJZ90" s="146"/>
      <c r="EKA90" s="146"/>
      <c r="EKB90" s="146"/>
      <c r="EKC90" s="146"/>
      <c r="EKD90" s="146"/>
      <c r="EKE90" s="146"/>
      <c r="EKF90" s="146"/>
      <c r="EKG90" s="146"/>
      <c r="EKH90" s="146"/>
      <c r="EKI90" s="146"/>
      <c r="EKJ90" s="146"/>
      <c r="EKK90" s="146"/>
      <c r="EKL90" s="146"/>
      <c r="EKM90" s="146"/>
      <c r="EKN90" s="146"/>
      <c r="EKO90" s="146"/>
      <c r="EKP90" s="146"/>
      <c r="EKQ90" s="146"/>
      <c r="EKR90" s="146"/>
      <c r="EKS90" s="146"/>
      <c r="EKT90" s="146"/>
      <c r="EKU90" s="146"/>
      <c r="EKV90" s="146"/>
      <c r="EKW90" s="146"/>
      <c r="EKX90" s="146"/>
      <c r="EKY90" s="146"/>
      <c r="EKZ90" s="146"/>
      <c r="ELA90" s="146"/>
      <c r="ELB90" s="146"/>
      <c r="ELC90" s="146"/>
      <c r="ELD90" s="146"/>
      <c r="ELE90" s="146"/>
      <c r="ELF90" s="146"/>
      <c r="ELG90" s="146"/>
      <c r="ELH90" s="146"/>
      <c r="ELI90" s="146"/>
      <c r="ELJ90" s="146"/>
      <c r="ELK90" s="146"/>
      <c r="ELL90" s="146"/>
      <c r="ELM90" s="146"/>
      <c r="ELN90" s="146"/>
      <c r="ELO90" s="146"/>
      <c r="ELP90" s="146"/>
      <c r="ELQ90" s="146"/>
      <c r="ELR90" s="146"/>
      <c r="ELS90" s="146"/>
      <c r="ELT90" s="146"/>
      <c r="ELU90" s="146"/>
      <c r="ELV90" s="146"/>
      <c r="ELW90" s="146"/>
      <c r="ELX90" s="146"/>
      <c r="ELY90" s="146"/>
      <c r="ELZ90" s="146"/>
      <c r="EMA90" s="146"/>
      <c r="EMB90" s="146"/>
      <c r="EMC90" s="146"/>
      <c r="EMD90" s="146"/>
      <c r="EME90" s="146"/>
      <c r="EMF90" s="146"/>
      <c r="EMG90" s="146"/>
      <c r="EMH90" s="146"/>
      <c r="EMI90" s="146"/>
      <c r="EMJ90" s="146"/>
      <c r="EMK90" s="146"/>
      <c r="EML90" s="146"/>
      <c r="EMM90" s="146"/>
      <c r="EMN90" s="146"/>
      <c r="EMO90" s="146"/>
      <c r="EMP90" s="146"/>
      <c r="EMQ90" s="146"/>
      <c r="EMR90" s="146"/>
      <c r="EMS90" s="146"/>
      <c r="EMT90" s="146"/>
      <c r="EMU90" s="146"/>
      <c r="EMV90" s="146"/>
      <c r="EMW90" s="146"/>
      <c r="EMX90" s="146"/>
      <c r="EMY90" s="146"/>
      <c r="EMZ90" s="146"/>
      <c r="ENA90" s="146"/>
      <c r="ENB90" s="146"/>
      <c r="ENC90" s="146"/>
      <c r="END90" s="146"/>
      <c r="ENE90" s="146"/>
      <c r="ENF90" s="146"/>
      <c r="ENG90" s="146"/>
      <c r="ENH90" s="146"/>
      <c r="ENI90" s="146"/>
      <c r="ENJ90" s="146"/>
      <c r="ENK90" s="146"/>
      <c r="ENL90" s="146"/>
      <c r="ENM90" s="146"/>
      <c r="ENN90" s="146"/>
      <c r="ENO90" s="146"/>
      <c r="ENP90" s="146"/>
      <c r="ENQ90" s="146"/>
      <c r="ENR90" s="146"/>
      <c r="ENS90" s="146"/>
      <c r="ENT90" s="146"/>
      <c r="ENU90" s="146"/>
      <c r="ENV90" s="146"/>
      <c r="ENW90" s="146"/>
      <c r="ENX90" s="146"/>
      <c r="ENY90" s="146"/>
      <c r="ENZ90" s="146"/>
      <c r="EOA90" s="146"/>
      <c r="EOB90" s="146"/>
      <c r="EOC90" s="146"/>
      <c r="EOD90" s="146"/>
      <c r="EOE90" s="146"/>
      <c r="EOF90" s="146"/>
      <c r="EOG90" s="146"/>
      <c r="EOH90" s="146"/>
      <c r="EOI90" s="146"/>
      <c r="EOJ90" s="146"/>
      <c r="EOK90" s="146"/>
      <c r="EOL90" s="146"/>
      <c r="EOM90" s="146"/>
      <c r="EON90" s="146"/>
      <c r="EOO90" s="146"/>
      <c r="EOP90" s="146"/>
      <c r="EOQ90" s="146"/>
      <c r="EOR90" s="146"/>
      <c r="EOS90" s="146"/>
      <c r="EOT90" s="146"/>
      <c r="EOU90" s="146"/>
      <c r="EOV90" s="146"/>
      <c r="EOW90" s="146"/>
      <c r="EOX90" s="146"/>
      <c r="EOY90" s="146"/>
      <c r="EOZ90" s="146"/>
      <c r="EPA90" s="146"/>
      <c r="EPB90" s="146"/>
      <c r="EPC90" s="146"/>
      <c r="EPD90" s="146"/>
      <c r="EPE90" s="146"/>
      <c r="EPF90" s="146"/>
      <c r="EPG90" s="146"/>
      <c r="EPH90" s="146"/>
      <c r="EPI90" s="146"/>
      <c r="EPJ90" s="146"/>
      <c r="EPK90" s="146"/>
      <c r="EPL90" s="146"/>
      <c r="EPM90" s="146"/>
      <c r="EPN90" s="146"/>
      <c r="EPO90" s="146"/>
      <c r="EPP90" s="146"/>
      <c r="EPQ90" s="146"/>
      <c r="EPR90" s="146"/>
      <c r="EPS90" s="146"/>
      <c r="EPT90" s="146"/>
      <c r="EPU90" s="146"/>
      <c r="EPV90" s="146"/>
      <c r="EPW90" s="146"/>
      <c r="EPX90" s="146"/>
      <c r="EPY90" s="146"/>
      <c r="EPZ90" s="146"/>
      <c r="EQA90" s="146"/>
      <c r="EQB90" s="146"/>
      <c r="EQC90" s="146"/>
      <c r="EQD90" s="146"/>
      <c r="EQE90" s="146"/>
      <c r="EQF90" s="146"/>
      <c r="EQG90" s="146"/>
      <c r="EQH90" s="146"/>
      <c r="EQI90" s="146"/>
      <c r="EQJ90" s="146"/>
      <c r="EQK90" s="146"/>
      <c r="EQL90" s="146"/>
      <c r="EQM90" s="146"/>
      <c r="EQN90" s="146"/>
      <c r="EQO90" s="146"/>
      <c r="EQP90" s="146"/>
      <c r="EQQ90" s="146"/>
      <c r="EQR90" s="146"/>
      <c r="EQS90" s="146"/>
      <c r="EQT90" s="146"/>
      <c r="EQU90" s="146"/>
      <c r="EQV90" s="146"/>
      <c r="EQW90" s="146"/>
      <c r="EQX90" s="146"/>
      <c r="EQY90" s="146"/>
      <c r="EQZ90" s="146"/>
      <c r="ERA90" s="146"/>
      <c r="ERB90" s="146"/>
      <c r="ERC90" s="146"/>
      <c r="ERD90" s="146"/>
      <c r="ERE90" s="146"/>
      <c r="ERF90" s="146"/>
      <c r="ERG90" s="146"/>
      <c r="ERH90" s="146"/>
      <c r="ERI90" s="146"/>
      <c r="ERJ90" s="146"/>
      <c r="ERK90" s="146"/>
      <c r="ERL90" s="146"/>
      <c r="ERM90" s="146"/>
      <c r="ERN90" s="146"/>
      <c r="ERO90" s="146"/>
      <c r="ERP90" s="146"/>
      <c r="ERQ90" s="146"/>
      <c r="ERR90" s="146"/>
      <c r="ERS90" s="146"/>
      <c r="ERT90" s="146"/>
      <c r="ERU90" s="146"/>
      <c r="ERV90" s="146"/>
      <c r="ERW90" s="146"/>
      <c r="ERX90" s="146"/>
      <c r="ERY90" s="146"/>
      <c r="ERZ90" s="146"/>
      <c r="ESA90" s="146"/>
      <c r="ESB90" s="146"/>
      <c r="ESC90" s="146"/>
      <c r="ESD90" s="146"/>
      <c r="ESE90" s="146"/>
      <c r="ESF90" s="146"/>
      <c r="ESG90" s="146"/>
      <c r="ESH90" s="146"/>
      <c r="ESI90" s="146"/>
      <c r="ESJ90" s="146"/>
      <c r="ESK90" s="146"/>
      <c r="ESL90" s="146"/>
      <c r="ESM90" s="146"/>
      <c r="ESN90" s="146"/>
      <c r="ESO90" s="146"/>
      <c r="ESP90" s="146"/>
      <c r="ESQ90" s="146"/>
      <c r="ESR90" s="146"/>
      <c r="ESS90" s="146"/>
      <c r="EST90" s="146"/>
      <c r="ESU90" s="146"/>
      <c r="ESV90" s="146"/>
      <c r="ESW90" s="146"/>
      <c r="ESX90" s="146"/>
      <c r="ESY90" s="146"/>
      <c r="ESZ90" s="146"/>
      <c r="ETA90" s="146"/>
      <c r="ETB90" s="146"/>
      <c r="ETC90" s="146"/>
      <c r="ETD90" s="146"/>
      <c r="ETE90" s="146"/>
      <c r="ETF90" s="146"/>
      <c r="ETG90" s="146"/>
      <c r="ETH90" s="146"/>
      <c r="ETI90" s="146"/>
      <c r="ETJ90" s="146"/>
      <c r="ETK90" s="146"/>
      <c r="ETL90" s="146"/>
      <c r="ETM90" s="146"/>
      <c r="ETN90" s="146"/>
      <c r="ETO90" s="146"/>
      <c r="ETP90" s="146"/>
      <c r="ETQ90" s="146"/>
      <c r="ETR90" s="146"/>
      <c r="ETS90" s="146"/>
      <c r="ETT90" s="146"/>
      <c r="ETU90" s="146"/>
      <c r="ETV90" s="146"/>
      <c r="ETW90" s="146"/>
      <c r="ETX90" s="146"/>
      <c r="ETY90" s="146"/>
      <c r="ETZ90" s="146"/>
      <c r="EUA90" s="146"/>
      <c r="EUB90" s="146"/>
      <c r="EUC90" s="146"/>
      <c r="EUD90" s="146"/>
      <c r="EUE90" s="146"/>
      <c r="EUF90" s="146"/>
      <c r="EUG90" s="146"/>
      <c r="EUH90" s="146"/>
      <c r="EUI90" s="146"/>
      <c r="EUJ90" s="146"/>
      <c r="EUK90" s="146"/>
      <c r="EUL90" s="146"/>
      <c r="EUM90" s="146"/>
      <c r="EUN90" s="146"/>
      <c r="EUO90" s="146"/>
      <c r="EUP90" s="146"/>
      <c r="EUQ90" s="146"/>
      <c r="EUR90" s="146"/>
      <c r="EUS90" s="146"/>
      <c r="EUT90" s="146"/>
      <c r="EUU90" s="146"/>
      <c r="EUV90" s="146"/>
      <c r="EUW90" s="146"/>
      <c r="EUX90" s="146"/>
      <c r="EUY90" s="146"/>
      <c r="EUZ90" s="146"/>
      <c r="EVA90" s="146"/>
      <c r="EVB90" s="146"/>
      <c r="EVC90" s="146"/>
      <c r="EVD90" s="146"/>
      <c r="EVE90" s="146"/>
      <c r="EVF90" s="146"/>
      <c r="EVG90" s="146"/>
      <c r="EVH90" s="146"/>
      <c r="EVI90" s="146"/>
      <c r="EVJ90" s="146"/>
      <c r="EVK90" s="146"/>
      <c r="EVL90" s="146"/>
      <c r="EVM90" s="146"/>
      <c r="EVN90" s="146"/>
      <c r="EVO90" s="146"/>
      <c r="EVP90" s="146"/>
      <c r="EVQ90" s="146"/>
      <c r="EVR90" s="146"/>
      <c r="EVS90" s="146"/>
      <c r="EVT90" s="146"/>
      <c r="EVU90" s="146"/>
      <c r="EVV90" s="146"/>
      <c r="EVW90" s="146"/>
      <c r="EVX90" s="146"/>
      <c r="EVY90" s="146"/>
      <c r="EVZ90" s="146"/>
      <c r="EWA90" s="146"/>
      <c r="EWB90" s="146"/>
      <c r="EWC90" s="146"/>
      <c r="EWD90" s="146"/>
      <c r="EWE90" s="146"/>
      <c r="EWF90" s="146"/>
      <c r="EWG90" s="146"/>
      <c r="EWH90" s="146"/>
      <c r="EWI90" s="146"/>
      <c r="EWJ90" s="146"/>
      <c r="EWK90" s="146"/>
      <c r="EWL90" s="146"/>
      <c r="EWM90" s="146"/>
      <c r="EWN90" s="146"/>
      <c r="EWO90" s="146"/>
      <c r="EWP90" s="146"/>
      <c r="EWQ90" s="146"/>
      <c r="EWR90" s="146"/>
      <c r="EWS90" s="146"/>
      <c r="EWT90" s="146"/>
      <c r="EWU90" s="146"/>
      <c r="EWV90" s="146"/>
      <c r="EWW90" s="146"/>
      <c r="EWX90" s="146"/>
      <c r="EWY90" s="146"/>
      <c r="EWZ90" s="146"/>
      <c r="EXA90" s="146"/>
      <c r="EXB90" s="146"/>
      <c r="EXC90" s="146"/>
      <c r="EXD90" s="146"/>
      <c r="EXE90" s="146"/>
      <c r="EXF90" s="146"/>
      <c r="EXG90" s="146"/>
      <c r="EXH90" s="146"/>
      <c r="EXI90" s="146"/>
      <c r="EXJ90" s="146"/>
      <c r="EXK90" s="146"/>
      <c r="EXL90" s="146"/>
      <c r="EXM90" s="146"/>
      <c r="EXN90" s="146"/>
      <c r="EXO90" s="146"/>
      <c r="EXP90" s="146"/>
      <c r="EXQ90" s="146"/>
      <c r="EXR90" s="146"/>
      <c r="EXS90" s="146"/>
      <c r="EXT90" s="146"/>
      <c r="EXU90" s="146"/>
      <c r="EXV90" s="146"/>
      <c r="EXW90" s="146"/>
      <c r="EXX90" s="146"/>
      <c r="EXY90" s="146"/>
      <c r="EXZ90" s="146"/>
      <c r="EYA90" s="146"/>
      <c r="EYB90" s="146"/>
      <c r="EYC90" s="146"/>
      <c r="EYD90" s="146"/>
      <c r="EYE90" s="146"/>
      <c r="EYF90" s="146"/>
      <c r="EYG90" s="146"/>
      <c r="EYH90" s="146"/>
      <c r="EYI90" s="146"/>
      <c r="EYJ90" s="146"/>
      <c r="EYK90" s="146"/>
      <c r="EYL90" s="146"/>
      <c r="EYM90" s="146"/>
      <c r="EYN90" s="146"/>
      <c r="EYO90" s="146"/>
      <c r="EYP90" s="146"/>
      <c r="EYQ90" s="146"/>
      <c r="EYR90" s="146"/>
      <c r="EYS90" s="146"/>
      <c r="EYT90" s="146"/>
      <c r="EYU90" s="146"/>
      <c r="EYV90" s="146"/>
      <c r="EYW90" s="146"/>
      <c r="EYX90" s="146"/>
      <c r="EYY90" s="146"/>
      <c r="EYZ90" s="146"/>
      <c r="EZA90" s="146"/>
      <c r="EZB90" s="146"/>
      <c r="EZC90" s="146"/>
      <c r="EZD90" s="146"/>
      <c r="EZE90" s="146"/>
      <c r="EZF90" s="146"/>
      <c r="EZG90" s="146"/>
      <c r="EZH90" s="146"/>
      <c r="EZI90" s="146"/>
      <c r="EZJ90" s="146"/>
      <c r="EZK90" s="146"/>
      <c r="EZL90" s="146"/>
      <c r="EZM90" s="146"/>
      <c r="EZN90" s="146"/>
      <c r="EZO90" s="146"/>
      <c r="EZP90" s="146"/>
      <c r="EZQ90" s="146"/>
      <c r="EZR90" s="146"/>
      <c r="EZS90" s="146"/>
      <c r="EZT90" s="146"/>
      <c r="EZU90" s="146"/>
      <c r="EZV90" s="146"/>
      <c r="EZW90" s="146"/>
      <c r="EZX90" s="146"/>
      <c r="EZY90" s="146"/>
      <c r="EZZ90" s="146"/>
      <c r="FAA90" s="146"/>
      <c r="FAB90" s="146"/>
      <c r="FAC90" s="146"/>
      <c r="FAD90" s="146"/>
      <c r="FAE90" s="146"/>
      <c r="FAF90" s="146"/>
      <c r="FAG90" s="146"/>
      <c r="FAH90" s="146"/>
      <c r="FAI90" s="146"/>
      <c r="FAJ90" s="146"/>
      <c r="FAK90" s="146"/>
      <c r="FAL90" s="146"/>
      <c r="FAM90" s="146"/>
      <c r="FAN90" s="146"/>
      <c r="FAO90" s="146"/>
      <c r="FAP90" s="146"/>
      <c r="FAQ90" s="146"/>
      <c r="FAR90" s="146"/>
      <c r="FAS90" s="146"/>
      <c r="FAT90" s="146"/>
      <c r="FAU90" s="146"/>
      <c r="FAV90" s="146"/>
      <c r="FAW90" s="146"/>
      <c r="FAX90" s="146"/>
      <c r="FAY90" s="146"/>
      <c r="FAZ90" s="146"/>
      <c r="FBA90" s="146"/>
      <c r="FBB90" s="146"/>
      <c r="FBC90" s="146"/>
      <c r="FBD90" s="146"/>
      <c r="FBE90" s="146"/>
      <c r="FBF90" s="146"/>
      <c r="FBG90" s="146"/>
      <c r="FBH90" s="146"/>
      <c r="FBI90" s="146"/>
      <c r="FBJ90" s="146"/>
      <c r="FBK90" s="146"/>
      <c r="FBL90" s="146"/>
      <c r="FBM90" s="146"/>
      <c r="FBN90" s="146"/>
      <c r="FBO90" s="146"/>
      <c r="FBP90" s="146"/>
      <c r="FBQ90" s="146"/>
      <c r="FBR90" s="146"/>
      <c r="FBS90" s="146"/>
      <c r="FBT90" s="146"/>
      <c r="FBU90" s="146"/>
      <c r="FBV90" s="146"/>
      <c r="FBW90" s="146"/>
      <c r="FBX90" s="146"/>
      <c r="FBY90" s="146"/>
      <c r="FBZ90" s="146"/>
      <c r="FCA90" s="146"/>
      <c r="FCB90" s="146"/>
      <c r="FCC90" s="146"/>
      <c r="FCD90" s="146"/>
      <c r="FCE90" s="146"/>
      <c r="FCF90" s="146"/>
      <c r="FCG90" s="146"/>
      <c r="FCH90" s="146"/>
      <c r="FCI90" s="146"/>
      <c r="FCJ90" s="146"/>
      <c r="FCK90" s="146"/>
      <c r="FCL90" s="146"/>
      <c r="FCM90" s="146"/>
      <c r="FCN90" s="146"/>
      <c r="FCO90" s="146"/>
      <c r="FCP90" s="146"/>
      <c r="FCQ90" s="146"/>
      <c r="FCR90" s="146"/>
      <c r="FCS90" s="146"/>
      <c r="FCT90" s="146"/>
      <c r="FCU90" s="146"/>
      <c r="FCV90" s="146"/>
      <c r="FCW90" s="146"/>
      <c r="FCX90" s="146"/>
      <c r="FCY90" s="146"/>
      <c r="FCZ90" s="146"/>
      <c r="FDA90" s="146"/>
      <c r="FDB90" s="146"/>
      <c r="FDC90" s="146"/>
      <c r="FDD90" s="146"/>
      <c r="FDE90" s="146"/>
      <c r="FDF90" s="146"/>
      <c r="FDG90" s="146"/>
      <c r="FDH90" s="146"/>
      <c r="FDI90" s="146"/>
      <c r="FDJ90" s="146"/>
      <c r="FDK90" s="146"/>
      <c r="FDL90" s="146"/>
      <c r="FDM90" s="146"/>
      <c r="FDN90" s="146"/>
      <c r="FDO90" s="146"/>
      <c r="FDP90" s="146"/>
      <c r="FDQ90" s="146"/>
      <c r="FDR90" s="146"/>
      <c r="FDS90" s="146"/>
      <c r="FDT90" s="146"/>
      <c r="FDU90" s="146"/>
      <c r="FDV90" s="146"/>
      <c r="FDW90" s="146"/>
      <c r="FDX90" s="146"/>
      <c r="FDY90" s="146"/>
      <c r="FDZ90" s="146"/>
      <c r="FEA90" s="146"/>
      <c r="FEB90" s="146"/>
      <c r="FEC90" s="146"/>
      <c r="FED90" s="146"/>
      <c r="FEE90" s="146"/>
      <c r="FEF90" s="146"/>
      <c r="FEG90" s="146"/>
      <c r="FEH90" s="146"/>
      <c r="FEI90" s="146"/>
      <c r="FEJ90" s="146"/>
      <c r="FEK90" s="146"/>
      <c r="FEL90" s="146"/>
      <c r="FEM90" s="146"/>
      <c r="FEN90" s="146"/>
      <c r="FEO90" s="146"/>
      <c r="FEP90" s="146"/>
      <c r="FEQ90" s="146"/>
      <c r="FER90" s="146"/>
      <c r="FES90" s="146"/>
      <c r="FET90" s="146"/>
      <c r="FEU90" s="146"/>
      <c r="FEV90" s="146"/>
      <c r="FEW90" s="146"/>
      <c r="FEX90" s="146"/>
      <c r="FEY90" s="146"/>
      <c r="FEZ90" s="146"/>
      <c r="FFA90" s="146"/>
      <c r="FFB90" s="146"/>
      <c r="FFC90" s="146"/>
      <c r="FFD90" s="146"/>
      <c r="FFE90" s="146"/>
      <c r="FFF90" s="146"/>
      <c r="FFG90" s="146"/>
      <c r="FFH90" s="146"/>
      <c r="FFI90" s="146"/>
      <c r="FFJ90" s="146"/>
      <c r="FFK90" s="146"/>
      <c r="FFL90" s="146"/>
      <c r="FFM90" s="146"/>
      <c r="FFN90" s="146"/>
      <c r="FFO90" s="146"/>
      <c r="FFP90" s="146"/>
      <c r="FFQ90" s="146"/>
      <c r="FFR90" s="146"/>
      <c r="FFS90" s="146"/>
      <c r="FFT90" s="146"/>
      <c r="FFU90" s="146"/>
      <c r="FFV90" s="146"/>
      <c r="FFW90" s="146"/>
      <c r="FFX90" s="146"/>
      <c r="FFY90" s="146"/>
      <c r="FFZ90" s="146"/>
      <c r="FGA90" s="146"/>
      <c r="FGB90" s="146"/>
      <c r="FGC90" s="146"/>
      <c r="FGD90" s="146"/>
      <c r="FGE90" s="146"/>
      <c r="FGF90" s="146"/>
      <c r="FGG90" s="146"/>
      <c r="FGH90" s="146"/>
      <c r="FGI90" s="146"/>
      <c r="FGJ90" s="146"/>
      <c r="FGK90" s="146"/>
      <c r="FGL90" s="146"/>
      <c r="FGM90" s="146"/>
      <c r="FGN90" s="146"/>
      <c r="FGO90" s="146"/>
      <c r="FGP90" s="146"/>
      <c r="FGQ90" s="146"/>
      <c r="FGR90" s="146"/>
      <c r="FGS90" s="146"/>
      <c r="FGT90" s="146"/>
      <c r="FGU90" s="146"/>
      <c r="FGV90" s="146"/>
      <c r="FGW90" s="146"/>
      <c r="FGX90" s="146"/>
      <c r="FGY90" s="146"/>
      <c r="FGZ90" s="146"/>
      <c r="FHA90" s="146"/>
      <c r="FHB90" s="146"/>
      <c r="FHC90" s="146"/>
      <c r="FHD90" s="146"/>
      <c r="FHE90" s="146"/>
      <c r="FHF90" s="146"/>
      <c r="FHG90" s="146"/>
      <c r="FHH90" s="146"/>
      <c r="FHI90" s="146"/>
      <c r="FHJ90" s="146"/>
      <c r="FHK90" s="146"/>
      <c r="FHL90" s="146"/>
      <c r="FHM90" s="146"/>
      <c r="FHN90" s="146"/>
      <c r="FHO90" s="146"/>
      <c r="FHP90" s="146"/>
      <c r="FHQ90" s="146"/>
      <c r="FHR90" s="146"/>
      <c r="FHS90" s="146"/>
      <c r="FHT90" s="146"/>
      <c r="FHU90" s="146"/>
      <c r="FHV90" s="146"/>
      <c r="FHW90" s="146"/>
      <c r="FHX90" s="146"/>
      <c r="FHY90" s="146"/>
      <c r="FHZ90" s="146"/>
      <c r="FIA90" s="146"/>
      <c r="FIB90" s="146"/>
      <c r="FIC90" s="146"/>
      <c r="FID90" s="146"/>
      <c r="FIE90" s="146"/>
      <c r="FIF90" s="146"/>
      <c r="FIG90" s="146"/>
      <c r="FIH90" s="146"/>
      <c r="FII90" s="146"/>
      <c r="FIJ90" s="146"/>
      <c r="FIK90" s="146"/>
      <c r="FIL90" s="146"/>
      <c r="FIM90" s="146"/>
      <c r="FIN90" s="146"/>
      <c r="FIO90" s="146"/>
      <c r="FIP90" s="146"/>
      <c r="FIQ90" s="146"/>
      <c r="FIR90" s="146"/>
      <c r="FIS90" s="146"/>
      <c r="FIT90" s="146"/>
      <c r="FIU90" s="146"/>
      <c r="FIV90" s="146"/>
      <c r="FIW90" s="146"/>
      <c r="FIX90" s="146"/>
      <c r="FIY90" s="146"/>
      <c r="FIZ90" s="146"/>
      <c r="FJA90" s="146"/>
      <c r="FJB90" s="146"/>
      <c r="FJC90" s="146"/>
      <c r="FJD90" s="146"/>
      <c r="FJE90" s="146"/>
      <c r="FJF90" s="146"/>
      <c r="FJG90" s="146"/>
      <c r="FJH90" s="146"/>
      <c r="FJI90" s="146"/>
      <c r="FJJ90" s="146"/>
      <c r="FJK90" s="146"/>
      <c r="FJL90" s="146"/>
      <c r="FJM90" s="146"/>
      <c r="FJN90" s="146"/>
      <c r="FJO90" s="146"/>
      <c r="FJP90" s="146"/>
      <c r="FJQ90" s="146"/>
      <c r="FJR90" s="146"/>
      <c r="FJS90" s="146"/>
      <c r="FJT90" s="146"/>
      <c r="FJU90" s="146"/>
      <c r="FJV90" s="146"/>
      <c r="FJW90" s="146"/>
      <c r="FJX90" s="146"/>
      <c r="FJY90" s="146"/>
      <c r="FJZ90" s="146"/>
      <c r="FKA90" s="146"/>
      <c r="FKB90" s="146"/>
      <c r="FKC90" s="146"/>
      <c r="FKD90" s="146"/>
      <c r="FKE90" s="146"/>
      <c r="FKF90" s="146"/>
      <c r="FKG90" s="146"/>
      <c r="FKH90" s="146"/>
      <c r="FKI90" s="146"/>
      <c r="FKJ90" s="146"/>
      <c r="FKK90" s="146"/>
      <c r="FKL90" s="146"/>
      <c r="FKM90" s="146"/>
      <c r="FKN90" s="146"/>
      <c r="FKO90" s="146"/>
      <c r="FKP90" s="146"/>
      <c r="FKQ90" s="146"/>
      <c r="FKR90" s="146"/>
      <c r="FKS90" s="146"/>
      <c r="FKT90" s="146"/>
      <c r="FKU90" s="146"/>
      <c r="FKV90" s="146"/>
      <c r="FKW90" s="146"/>
      <c r="FKX90" s="146"/>
      <c r="FKY90" s="146"/>
      <c r="FKZ90" s="146"/>
      <c r="FLA90" s="146"/>
      <c r="FLB90" s="146"/>
      <c r="FLC90" s="146"/>
      <c r="FLD90" s="146"/>
      <c r="FLE90" s="146"/>
      <c r="FLF90" s="146"/>
      <c r="FLG90" s="146"/>
      <c r="FLH90" s="146"/>
      <c r="FLI90" s="146"/>
      <c r="FLJ90" s="146"/>
      <c r="FLK90" s="146"/>
      <c r="FLL90" s="146"/>
      <c r="FLM90" s="146"/>
      <c r="FLN90" s="146"/>
      <c r="FLO90" s="146"/>
      <c r="FLP90" s="146"/>
      <c r="FLQ90" s="146"/>
      <c r="FLR90" s="146"/>
      <c r="FLS90" s="146"/>
      <c r="FLT90" s="146"/>
      <c r="FLU90" s="146"/>
      <c r="FLV90" s="146"/>
      <c r="FLW90" s="146"/>
      <c r="FLX90" s="146"/>
      <c r="FLY90" s="146"/>
      <c r="FLZ90" s="146"/>
      <c r="FMA90" s="146"/>
      <c r="FMB90" s="146"/>
      <c r="FMC90" s="146"/>
      <c r="FMD90" s="146"/>
      <c r="FME90" s="146"/>
      <c r="FMF90" s="146"/>
      <c r="FMG90" s="146"/>
      <c r="FMH90" s="146"/>
      <c r="FMI90" s="146"/>
      <c r="FMJ90" s="146"/>
      <c r="FMK90" s="146"/>
      <c r="FML90" s="146"/>
      <c r="FMM90" s="146"/>
      <c r="FMN90" s="146"/>
      <c r="FMO90" s="146"/>
      <c r="FMP90" s="146"/>
      <c r="FMQ90" s="146"/>
      <c r="FMR90" s="146"/>
      <c r="FMS90" s="146"/>
      <c r="FMT90" s="146"/>
      <c r="FMU90" s="146"/>
      <c r="FMV90" s="146"/>
      <c r="FMW90" s="146"/>
      <c r="FMX90" s="146"/>
      <c r="FMY90" s="146"/>
      <c r="FMZ90" s="146"/>
      <c r="FNA90" s="146"/>
      <c r="FNB90" s="146"/>
      <c r="FNC90" s="146"/>
      <c r="FND90" s="146"/>
      <c r="FNE90" s="146"/>
      <c r="FNF90" s="146"/>
      <c r="FNG90" s="146"/>
      <c r="FNH90" s="146"/>
      <c r="FNI90" s="146"/>
      <c r="FNJ90" s="146"/>
      <c r="FNK90" s="146"/>
      <c r="FNL90" s="146"/>
      <c r="FNM90" s="146"/>
      <c r="FNN90" s="146"/>
      <c r="FNO90" s="146"/>
      <c r="FNP90" s="146"/>
      <c r="FNQ90" s="146"/>
      <c r="FNR90" s="146"/>
      <c r="FNS90" s="146"/>
      <c r="FNT90" s="146"/>
      <c r="FNU90" s="146"/>
      <c r="FNV90" s="146"/>
      <c r="FNW90" s="146"/>
      <c r="FNX90" s="146"/>
      <c r="FNY90" s="146"/>
      <c r="FNZ90" s="146"/>
      <c r="FOA90" s="146"/>
      <c r="FOB90" s="146"/>
      <c r="FOC90" s="146"/>
      <c r="FOD90" s="146"/>
      <c r="FOE90" s="146"/>
      <c r="FOF90" s="146"/>
      <c r="FOG90" s="146"/>
      <c r="FOH90" s="146"/>
      <c r="FOI90" s="146"/>
      <c r="FOJ90" s="146"/>
      <c r="FOK90" s="146"/>
      <c r="FOL90" s="146"/>
      <c r="FOM90" s="146"/>
      <c r="FON90" s="146"/>
      <c r="FOO90" s="146"/>
      <c r="FOP90" s="146"/>
      <c r="FOQ90" s="146"/>
      <c r="FOR90" s="146"/>
      <c r="FOS90" s="146"/>
      <c r="FOT90" s="146"/>
      <c r="FOU90" s="146"/>
      <c r="FOV90" s="146"/>
      <c r="FOW90" s="146"/>
      <c r="FOX90" s="146"/>
      <c r="FOY90" s="146"/>
      <c r="FOZ90" s="146"/>
      <c r="FPA90" s="146"/>
      <c r="FPB90" s="146"/>
      <c r="FPC90" s="146"/>
      <c r="FPD90" s="146"/>
      <c r="FPE90" s="146"/>
      <c r="FPF90" s="146"/>
      <c r="FPG90" s="146"/>
      <c r="FPH90" s="146"/>
      <c r="FPI90" s="146"/>
      <c r="FPJ90" s="146"/>
      <c r="FPK90" s="146"/>
      <c r="FPL90" s="146"/>
      <c r="FPM90" s="146"/>
      <c r="FPN90" s="146"/>
      <c r="FPO90" s="146"/>
      <c r="FPP90" s="146"/>
      <c r="FPQ90" s="146"/>
      <c r="FPR90" s="146"/>
      <c r="FPS90" s="146"/>
      <c r="FPT90" s="146"/>
      <c r="FPU90" s="146"/>
      <c r="FPV90" s="146"/>
      <c r="FPW90" s="146"/>
      <c r="FPX90" s="146"/>
      <c r="FPY90" s="146"/>
      <c r="FPZ90" s="146"/>
      <c r="FQA90" s="146"/>
      <c r="FQB90" s="146"/>
      <c r="FQC90" s="146"/>
      <c r="FQD90" s="146"/>
      <c r="FQE90" s="146"/>
      <c r="FQF90" s="146"/>
      <c r="FQG90" s="146"/>
      <c r="FQH90" s="146"/>
      <c r="FQI90" s="146"/>
      <c r="FQJ90" s="146"/>
      <c r="FQK90" s="146"/>
      <c r="FQL90" s="146"/>
      <c r="FQM90" s="146"/>
      <c r="FQN90" s="146"/>
      <c r="FQO90" s="146"/>
      <c r="FQP90" s="146"/>
      <c r="FQQ90" s="146"/>
      <c r="FQR90" s="146"/>
      <c r="FQS90" s="146"/>
      <c r="FQT90" s="146"/>
      <c r="FQU90" s="146"/>
      <c r="FQV90" s="146"/>
      <c r="FQW90" s="146"/>
      <c r="FQX90" s="146"/>
      <c r="FQY90" s="146"/>
      <c r="FQZ90" s="146"/>
      <c r="FRA90" s="146"/>
      <c r="FRB90" s="146"/>
      <c r="FRC90" s="146"/>
      <c r="FRD90" s="146"/>
      <c r="FRE90" s="146"/>
      <c r="FRF90" s="146"/>
      <c r="FRG90" s="146"/>
      <c r="FRH90" s="146"/>
      <c r="FRI90" s="146"/>
      <c r="FRJ90" s="146"/>
      <c r="FRK90" s="146"/>
      <c r="FRL90" s="146"/>
      <c r="FRM90" s="146"/>
      <c r="FRN90" s="146"/>
      <c r="FRO90" s="146"/>
      <c r="FRP90" s="146"/>
      <c r="FRQ90" s="146"/>
      <c r="FRR90" s="146"/>
      <c r="FRS90" s="146"/>
      <c r="FRT90" s="146"/>
      <c r="FRU90" s="146"/>
      <c r="FRV90" s="146"/>
      <c r="FRW90" s="146"/>
      <c r="FRX90" s="146"/>
      <c r="FRY90" s="146"/>
      <c r="FRZ90" s="146"/>
      <c r="FSA90" s="146"/>
      <c r="FSB90" s="146"/>
      <c r="FSC90" s="146"/>
      <c r="FSD90" s="146"/>
      <c r="FSE90" s="146"/>
      <c r="FSF90" s="146"/>
      <c r="FSG90" s="146"/>
      <c r="FSH90" s="146"/>
      <c r="FSI90" s="146"/>
      <c r="FSJ90" s="146"/>
      <c r="FSK90" s="146"/>
      <c r="FSL90" s="146"/>
      <c r="FSM90" s="146"/>
      <c r="FSN90" s="146"/>
      <c r="FSO90" s="146"/>
      <c r="FSP90" s="146"/>
      <c r="FSQ90" s="146"/>
      <c r="FSR90" s="146"/>
      <c r="FSS90" s="146"/>
      <c r="FST90" s="146"/>
      <c r="FSU90" s="146"/>
      <c r="FSV90" s="146"/>
      <c r="FSW90" s="146"/>
      <c r="FSX90" s="146"/>
      <c r="FSY90" s="146"/>
      <c r="FSZ90" s="146"/>
      <c r="FTA90" s="146"/>
      <c r="FTB90" s="146"/>
      <c r="FTC90" s="146"/>
      <c r="FTD90" s="146"/>
      <c r="FTE90" s="146"/>
      <c r="FTF90" s="146"/>
      <c r="FTG90" s="146"/>
      <c r="FTH90" s="146"/>
      <c r="FTI90" s="146"/>
      <c r="FTJ90" s="146"/>
      <c r="FTK90" s="146"/>
      <c r="FTL90" s="146"/>
      <c r="FTM90" s="146"/>
      <c r="FTN90" s="146"/>
      <c r="FTO90" s="146"/>
      <c r="FTP90" s="146"/>
      <c r="FTQ90" s="146"/>
      <c r="FTR90" s="146"/>
      <c r="FTS90" s="146"/>
      <c r="FTT90" s="146"/>
      <c r="FTU90" s="146"/>
      <c r="FTV90" s="146"/>
      <c r="FTW90" s="146"/>
      <c r="FTX90" s="146"/>
      <c r="FTY90" s="146"/>
      <c r="FTZ90" s="146"/>
      <c r="FUA90" s="146"/>
      <c r="FUB90" s="146"/>
      <c r="FUC90" s="146"/>
      <c r="FUD90" s="146"/>
      <c r="FUE90" s="146"/>
      <c r="FUF90" s="146"/>
      <c r="FUG90" s="146"/>
      <c r="FUH90" s="146"/>
      <c r="FUI90" s="146"/>
      <c r="FUJ90" s="146"/>
      <c r="FUK90" s="146"/>
      <c r="FUL90" s="146"/>
      <c r="FUM90" s="146"/>
      <c r="FUN90" s="146"/>
      <c r="FUO90" s="146"/>
      <c r="FUP90" s="146"/>
      <c r="FUQ90" s="146"/>
      <c r="FUR90" s="146"/>
      <c r="FUS90" s="146"/>
      <c r="FUT90" s="146"/>
      <c r="FUU90" s="146"/>
      <c r="FUV90" s="146"/>
      <c r="FUW90" s="146"/>
      <c r="FUX90" s="146"/>
      <c r="FUY90" s="146"/>
      <c r="FUZ90" s="146"/>
      <c r="FVA90" s="146"/>
      <c r="FVB90" s="146"/>
      <c r="FVC90" s="146"/>
      <c r="FVD90" s="146"/>
      <c r="FVE90" s="146"/>
      <c r="FVF90" s="146"/>
      <c r="FVG90" s="146"/>
      <c r="FVH90" s="146"/>
      <c r="FVI90" s="146"/>
      <c r="FVJ90" s="146"/>
      <c r="FVK90" s="146"/>
      <c r="FVL90" s="146"/>
      <c r="FVM90" s="146"/>
      <c r="FVN90" s="146"/>
      <c r="FVO90" s="146"/>
      <c r="FVP90" s="146"/>
      <c r="FVQ90" s="146"/>
      <c r="FVR90" s="146"/>
      <c r="FVS90" s="146"/>
      <c r="FVT90" s="146"/>
      <c r="FVU90" s="146"/>
      <c r="FVV90" s="146"/>
      <c r="FVW90" s="146"/>
      <c r="FVX90" s="146"/>
      <c r="FVY90" s="146"/>
      <c r="FVZ90" s="146"/>
      <c r="FWA90" s="146"/>
      <c r="FWB90" s="146"/>
      <c r="FWC90" s="146"/>
      <c r="FWD90" s="146"/>
      <c r="FWE90" s="146"/>
      <c r="FWF90" s="146"/>
      <c r="FWG90" s="146"/>
      <c r="FWH90" s="146"/>
      <c r="FWI90" s="146"/>
      <c r="FWJ90" s="146"/>
      <c r="FWK90" s="146"/>
      <c r="FWL90" s="146"/>
      <c r="FWM90" s="146"/>
      <c r="FWN90" s="146"/>
      <c r="FWO90" s="146"/>
      <c r="FWP90" s="146"/>
      <c r="FWQ90" s="146"/>
      <c r="FWR90" s="146"/>
      <c r="FWS90" s="146"/>
      <c r="FWT90" s="146"/>
      <c r="FWU90" s="146"/>
      <c r="FWV90" s="146"/>
      <c r="FWW90" s="146"/>
      <c r="FWX90" s="146"/>
      <c r="FWY90" s="146"/>
      <c r="FWZ90" s="146"/>
      <c r="FXA90" s="146"/>
      <c r="FXB90" s="146"/>
      <c r="FXC90" s="146"/>
      <c r="FXD90" s="146"/>
      <c r="FXE90" s="146"/>
      <c r="FXF90" s="146"/>
      <c r="FXG90" s="146"/>
      <c r="FXH90" s="146"/>
      <c r="FXI90" s="146"/>
      <c r="FXJ90" s="146"/>
      <c r="FXK90" s="146"/>
      <c r="FXL90" s="146"/>
      <c r="FXM90" s="146"/>
      <c r="FXN90" s="146"/>
      <c r="FXO90" s="146"/>
      <c r="FXP90" s="146"/>
      <c r="FXQ90" s="146"/>
      <c r="FXR90" s="146"/>
      <c r="FXS90" s="146"/>
      <c r="FXT90" s="146"/>
      <c r="FXU90" s="146"/>
      <c r="FXV90" s="146"/>
      <c r="FXW90" s="146"/>
      <c r="FXX90" s="146"/>
      <c r="FXY90" s="146"/>
      <c r="FXZ90" s="146"/>
      <c r="FYA90" s="146"/>
      <c r="FYB90" s="146"/>
      <c r="FYC90" s="146"/>
      <c r="FYD90" s="146"/>
      <c r="FYE90" s="146"/>
      <c r="FYF90" s="146"/>
      <c r="FYG90" s="146"/>
      <c r="FYH90" s="146"/>
      <c r="FYI90" s="146"/>
      <c r="FYJ90" s="146"/>
      <c r="FYK90" s="146"/>
      <c r="FYL90" s="146"/>
      <c r="FYM90" s="146"/>
      <c r="FYN90" s="146"/>
      <c r="FYO90" s="146"/>
      <c r="FYP90" s="146"/>
      <c r="FYQ90" s="146"/>
      <c r="FYR90" s="146"/>
      <c r="FYS90" s="146"/>
      <c r="FYT90" s="146"/>
      <c r="FYU90" s="146"/>
      <c r="FYV90" s="146"/>
      <c r="FYW90" s="146"/>
      <c r="FYX90" s="146"/>
      <c r="FYY90" s="146"/>
      <c r="FYZ90" s="146"/>
      <c r="FZA90" s="146"/>
      <c r="FZB90" s="146"/>
      <c r="FZC90" s="146"/>
      <c r="FZD90" s="146"/>
      <c r="FZE90" s="146"/>
      <c r="FZF90" s="146"/>
      <c r="FZG90" s="146"/>
      <c r="FZH90" s="146"/>
      <c r="FZI90" s="146"/>
      <c r="FZJ90" s="146"/>
      <c r="FZK90" s="146"/>
      <c r="FZL90" s="146"/>
      <c r="FZM90" s="146"/>
      <c r="FZN90" s="146"/>
      <c r="FZO90" s="146"/>
      <c r="FZP90" s="146"/>
      <c r="FZQ90" s="146"/>
      <c r="FZR90" s="146"/>
      <c r="FZS90" s="146"/>
      <c r="FZT90" s="146"/>
      <c r="FZU90" s="146"/>
      <c r="FZV90" s="146"/>
      <c r="FZW90" s="146"/>
      <c r="FZX90" s="146"/>
      <c r="FZY90" s="146"/>
      <c r="FZZ90" s="146"/>
      <c r="GAA90" s="146"/>
      <c r="GAB90" s="146"/>
      <c r="GAC90" s="146"/>
      <c r="GAD90" s="146"/>
      <c r="GAE90" s="146"/>
      <c r="GAF90" s="146"/>
      <c r="GAG90" s="146"/>
      <c r="GAH90" s="146"/>
      <c r="GAI90" s="146"/>
      <c r="GAJ90" s="146"/>
      <c r="GAK90" s="146"/>
      <c r="GAL90" s="146"/>
      <c r="GAM90" s="146"/>
      <c r="GAN90" s="146"/>
      <c r="GAO90" s="146"/>
      <c r="GAP90" s="146"/>
      <c r="GAQ90" s="146"/>
      <c r="GAR90" s="146"/>
      <c r="GAS90" s="146"/>
      <c r="GAT90" s="146"/>
      <c r="GAU90" s="146"/>
      <c r="GAV90" s="146"/>
      <c r="GAW90" s="146"/>
      <c r="GAX90" s="146"/>
      <c r="GAY90" s="146"/>
      <c r="GAZ90" s="146"/>
      <c r="GBA90" s="146"/>
      <c r="GBB90" s="146"/>
      <c r="GBC90" s="146"/>
      <c r="GBD90" s="146"/>
      <c r="GBE90" s="146"/>
      <c r="GBF90" s="146"/>
      <c r="GBG90" s="146"/>
      <c r="GBH90" s="146"/>
      <c r="GBI90" s="146"/>
      <c r="GBJ90" s="146"/>
      <c r="GBK90" s="146"/>
      <c r="GBL90" s="146"/>
      <c r="GBM90" s="146"/>
      <c r="GBN90" s="146"/>
      <c r="GBO90" s="146"/>
      <c r="GBP90" s="146"/>
      <c r="GBQ90" s="146"/>
      <c r="GBR90" s="146"/>
      <c r="GBS90" s="146"/>
      <c r="GBT90" s="146"/>
      <c r="GBU90" s="146"/>
      <c r="GBV90" s="146"/>
      <c r="GBW90" s="146"/>
      <c r="GBX90" s="146"/>
      <c r="GBY90" s="146"/>
      <c r="GBZ90" s="146"/>
      <c r="GCA90" s="146"/>
      <c r="GCB90" s="146"/>
      <c r="GCC90" s="146"/>
      <c r="GCD90" s="146"/>
      <c r="GCE90" s="146"/>
      <c r="GCF90" s="146"/>
      <c r="GCG90" s="146"/>
      <c r="GCH90" s="146"/>
      <c r="GCI90" s="146"/>
      <c r="GCJ90" s="146"/>
      <c r="GCK90" s="146"/>
      <c r="GCL90" s="146"/>
      <c r="GCM90" s="146"/>
      <c r="GCN90" s="146"/>
      <c r="GCO90" s="146"/>
      <c r="GCP90" s="146"/>
      <c r="GCQ90" s="146"/>
      <c r="GCR90" s="146"/>
      <c r="GCS90" s="146"/>
      <c r="GCT90" s="146"/>
      <c r="GCU90" s="146"/>
      <c r="GCV90" s="146"/>
      <c r="GCW90" s="146"/>
      <c r="GCX90" s="146"/>
      <c r="GCY90" s="146"/>
      <c r="GCZ90" s="146"/>
      <c r="GDA90" s="146"/>
      <c r="GDB90" s="146"/>
      <c r="GDC90" s="146"/>
      <c r="GDD90" s="146"/>
      <c r="GDE90" s="146"/>
      <c r="GDF90" s="146"/>
      <c r="GDG90" s="146"/>
      <c r="GDH90" s="146"/>
      <c r="GDI90" s="146"/>
      <c r="GDJ90" s="146"/>
      <c r="GDK90" s="146"/>
      <c r="GDL90" s="146"/>
      <c r="GDM90" s="146"/>
      <c r="GDN90" s="146"/>
      <c r="GDO90" s="146"/>
      <c r="GDP90" s="146"/>
      <c r="GDQ90" s="146"/>
      <c r="GDR90" s="146"/>
      <c r="GDS90" s="146"/>
      <c r="GDT90" s="146"/>
      <c r="GDU90" s="146"/>
      <c r="GDV90" s="146"/>
      <c r="GDW90" s="146"/>
      <c r="GDX90" s="146"/>
      <c r="GDY90" s="146"/>
      <c r="GDZ90" s="146"/>
      <c r="GEA90" s="146"/>
      <c r="GEB90" s="146"/>
      <c r="GEC90" s="146"/>
      <c r="GED90" s="146"/>
      <c r="GEE90" s="146"/>
      <c r="GEF90" s="146"/>
      <c r="GEG90" s="146"/>
      <c r="GEH90" s="146"/>
      <c r="GEI90" s="146"/>
      <c r="GEJ90" s="146"/>
      <c r="GEK90" s="146"/>
      <c r="GEL90" s="146"/>
      <c r="GEM90" s="146"/>
      <c r="GEN90" s="146"/>
      <c r="GEO90" s="146"/>
      <c r="GEP90" s="146"/>
      <c r="GEQ90" s="146"/>
      <c r="GER90" s="146"/>
      <c r="GES90" s="146"/>
      <c r="GET90" s="146"/>
      <c r="GEU90" s="146"/>
      <c r="GEV90" s="146"/>
      <c r="GEW90" s="146"/>
      <c r="GEX90" s="146"/>
      <c r="GEY90" s="146"/>
      <c r="GEZ90" s="146"/>
      <c r="GFA90" s="146"/>
      <c r="GFB90" s="146"/>
      <c r="GFC90" s="146"/>
      <c r="GFD90" s="146"/>
      <c r="GFE90" s="146"/>
      <c r="GFF90" s="146"/>
      <c r="GFG90" s="146"/>
      <c r="GFH90" s="146"/>
      <c r="GFI90" s="146"/>
      <c r="GFJ90" s="146"/>
      <c r="GFK90" s="146"/>
      <c r="GFL90" s="146"/>
      <c r="GFM90" s="146"/>
      <c r="GFN90" s="146"/>
      <c r="GFO90" s="146"/>
      <c r="GFP90" s="146"/>
      <c r="GFQ90" s="146"/>
      <c r="GFR90" s="146"/>
      <c r="GFS90" s="146"/>
      <c r="GFT90" s="146"/>
      <c r="GFU90" s="146"/>
      <c r="GFV90" s="146"/>
      <c r="GFW90" s="146"/>
      <c r="GFX90" s="146"/>
      <c r="GFY90" s="146"/>
      <c r="GFZ90" s="146"/>
      <c r="GGA90" s="146"/>
      <c r="GGB90" s="146"/>
      <c r="GGC90" s="146"/>
      <c r="GGD90" s="146"/>
      <c r="GGE90" s="146"/>
      <c r="GGF90" s="146"/>
      <c r="GGG90" s="146"/>
      <c r="GGH90" s="146"/>
      <c r="GGI90" s="146"/>
      <c r="GGJ90" s="146"/>
      <c r="GGK90" s="146"/>
      <c r="GGL90" s="146"/>
      <c r="GGM90" s="146"/>
      <c r="GGN90" s="146"/>
      <c r="GGO90" s="146"/>
      <c r="GGP90" s="146"/>
      <c r="GGQ90" s="146"/>
      <c r="GGR90" s="146"/>
      <c r="GGS90" s="146"/>
      <c r="GGT90" s="146"/>
      <c r="GGU90" s="146"/>
      <c r="GGV90" s="146"/>
      <c r="GGW90" s="146"/>
      <c r="GGX90" s="146"/>
      <c r="GGY90" s="146"/>
      <c r="GGZ90" s="146"/>
      <c r="GHA90" s="146"/>
      <c r="GHB90" s="146"/>
      <c r="GHC90" s="146"/>
      <c r="GHD90" s="146"/>
      <c r="GHE90" s="146"/>
      <c r="GHF90" s="146"/>
      <c r="GHG90" s="146"/>
      <c r="GHH90" s="146"/>
      <c r="GHI90" s="146"/>
      <c r="GHJ90" s="146"/>
      <c r="GHK90" s="146"/>
      <c r="GHL90" s="146"/>
      <c r="GHM90" s="146"/>
      <c r="GHN90" s="146"/>
      <c r="GHO90" s="146"/>
      <c r="GHP90" s="146"/>
      <c r="GHQ90" s="146"/>
      <c r="GHR90" s="146"/>
      <c r="GHS90" s="146"/>
      <c r="GHT90" s="146"/>
      <c r="GHU90" s="146"/>
      <c r="GHV90" s="146"/>
      <c r="GHW90" s="146"/>
      <c r="GHX90" s="146"/>
      <c r="GHY90" s="146"/>
      <c r="GHZ90" s="146"/>
      <c r="GIA90" s="146"/>
      <c r="GIB90" s="146"/>
      <c r="GIC90" s="146"/>
      <c r="GID90" s="146"/>
      <c r="GIE90" s="146"/>
      <c r="GIF90" s="146"/>
      <c r="GIG90" s="146"/>
      <c r="GIH90" s="146"/>
      <c r="GII90" s="146"/>
      <c r="GIJ90" s="146"/>
      <c r="GIK90" s="146"/>
      <c r="GIL90" s="146"/>
      <c r="GIM90" s="146"/>
      <c r="GIN90" s="146"/>
      <c r="GIO90" s="146"/>
      <c r="GIP90" s="146"/>
      <c r="GIQ90" s="146"/>
      <c r="GIR90" s="146"/>
      <c r="GIS90" s="146"/>
      <c r="GIT90" s="146"/>
      <c r="GIU90" s="146"/>
      <c r="GIV90" s="146"/>
      <c r="GIW90" s="146"/>
      <c r="GIX90" s="146"/>
      <c r="GIY90" s="146"/>
      <c r="GIZ90" s="146"/>
      <c r="GJA90" s="146"/>
      <c r="GJB90" s="146"/>
      <c r="GJC90" s="146"/>
      <c r="GJD90" s="146"/>
      <c r="GJE90" s="146"/>
      <c r="GJF90" s="146"/>
      <c r="GJG90" s="146"/>
      <c r="GJH90" s="146"/>
      <c r="GJI90" s="146"/>
      <c r="GJJ90" s="146"/>
      <c r="GJK90" s="146"/>
      <c r="GJL90" s="146"/>
      <c r="GJM90" s="146"/>
      <c r="GJN90" s="146"/>
      <c r="GJO90" s="146"/>
      <c r="GJP90" s="146"/>
      <c r="GJQ90" s="146"/>
      <c r="GJR90" s="146"/>
      <c r="GJS90" s="146"/>
      <c r="GJT90" s="146"/>
      <c r="GJU90" s="146"/>
      <c r="GJV90" s="146"/>
      <c r="GJW90" s="146"/>
      <c r="GJX90" s="146"/>
      <c r="GJY90" s="146"/>
      <c r="GJZ90" s="146"/>
      <c r="GKA90" s="146"/>
      <c r="GKB90" s="146"/>
      <c r="GKC90" s="146"/>
      <c r="GKD90" s="146"/>
      <c r="GKE90" s="146"/>
      <c r="GKF90" s="146"/>
      <c r="GKG90" s="146"/>
      <c r="GKH90" s="146"/>
      <c r="GKI90" s="146"/>
      <c r="GKJ90" s="146"/>
      <c r="GKK90" s="146"/>
      <c r="GKL90" s="146"/>
      <c r="GKM90" s="146"/>
      <c r="GKN90" s="146"/>
      <c r="GKO90" s="146"/>
      <c r="GKP90" s="146"/>
      <c r="GKQ90" s="146"/>
      <c r="GKR90" s="146"/>
      <c r="GKS90" s="146"/>
      <c r="GKT90" s="146"/>
      <c r="GKU90" s="146"/>
      <c r="GKV90" s="146"/>
      <c r="GKW90" s="146"/>
      <c r="GKX90" s="146"/>
      <c r="GKY90" s="146"/>
      <c r="GKZ90" s="146"/>
      <c r="GLA90" s="146"/>
      <c r="GLB90" s="146"/>
      <c r="GLC90" s="146"/>
      <c r="GLD90" s="146"/>
      <c r="GLE90" s="146"/>
      <c r="GLF90" s="146"/>
      <c r="GLG90" s="146"/>
      <c r="GLH90" s="146"/>
      <c r="GLI90" s="146"/>
      <c r="GLJ90" s="146"/>
      <c r="GLK90" s="146"/>
      <c r="GLL90" s="146"/>
      <c r="GLM90" s="146"/>
      <c r="GLN90" s="146"/>
      <c r="GLO90" s="146"/>
      <c r="GLP90" s="146"/>
      <c r="GLQ90" s="146"/>
      <c r="GLR90" s="146"/>
      <c r="GLS90" s="146"/>
      <c r="GLT90" s="146"/>
      <c r="GLU90" s="146"/>
      <c r="GLV90" s="146"/>
      <c r="GLW90" s="146"/>
      <c r="GLX90" s="146"/>
      <c r="GLY90" s="146"/>
      <c r="GLZ90" s="146"/>
      <c r="GMA90" s="146"/>
      <c r="GMB90" s="146"/>
      <c r="GMC90" s="146"/>
      <c r="GMD90" s="146"/>
      <c r="GME90" s="146"/>
      <c r="GMF90" s="146"/>
      <c r="GMG90" s="146"/>
      <c r="GMH90" s="146"/>
      <c r="GMI90" s="146"/>
      <c r="GMJ90" s="146"/>
      <c r="GMK90" s="146"/>
      <c r="GML90" s="146"/>
      <c r="GMM90" s="146"/>
      <c r="GMN90" s="146"/>
      <c r="GMO90" s="146"/>
      <c r="GMP90" s="146"/>
      <c r="GMQ90" s="146"/>
      <c r="GMR90" s="146"/>
      <c r="GMS90" s="146"/>
      <c r="GMT90" s="146"/>
      <c r="GMU90" s="146"/>
      <c r="GMV90" s="146"/>
      <c r="GMW90" s="146"/>
      <c r="GMX90" s="146"/>
      <c r="GMY90" s="146"/>
      <c r="GMZ90" s="146"/>
      <c r="GNA90" s="146"/>
      <c r="GNB90" s="146"/>
      <c r="GNC90" s="146"/>
      <c r="GND90" s="146"/>
      <c r="GNE90" s="146"/>
      <c r="GNF90" s="146"/>
      <c r="GNG90" s="146"/>
      <c r="GNH90" s="146"/>
      <c r="GNI90" s="146"/>
      <c r="GNJ90" s="146"/>
      <c r="GNK90" s="146"/>
      <c r="GNL90" s="146"/>
      <c r="GNM90" s="146"/>
      <c r="GNN90" s="146"/>
      <c r="GNO90" s="146"/>
      <c r="GNP90" s="146"/>
      <c r="GNQ90" s="146"/>
      <c r="GNR90" s="146"/>
      <c r="GNS90" s="146"/>
      <c r="GNT90" s="146"/>
      <c r="GNU90" s="146"/>
      <c r="GNV90" s="146"/>
      <c r="GNW90" s="146"/>
      <c r="GNX90" s="146"/>
      <c r="GNY90" s="146"/>
      <c r="GNZ90" s="146"/>
      <c r="GOA90" s="146"/>
      <c r="GOB90" s="146"/>
      <c r="GOC90" s="146"/>
      <c r="GOD90" s="146"/>
      <c r="GOE90" s="146"/>
      <c r="GOF90" s="146"/>
      <c r="GOG90" s="146"/>
      <c r="GOH90" s="146"/>
      <c r="GOI90" s="146"/>
      <c r="GOJ90" s="146"/>
      <c r="GOK90" s="146"/>
      <c r="GOL90" s="146"/>
      <c r="GOM90" s="146"/>
      <c r="GON90" s="146"/>
      <c r="GOO90" s="146"/>
      <c r="GOP90" s="146"/>
      <c r="GOQ90" s="146"/>
      <c r="GOR90" s="146"/>
      <c r="GOS90" s="146"/>
      <c r="GOT90" s="146"/>
      <c r="GOU90" s="146"/>
      <c r="GOV90" s="146"/>
      <c r="GOW90" s="146"/>
      <c r="GOX90" s="146"/>
      <c r="GOY90" s="146"/>
      <c r="GOZ90" s="146"/>
      <c r="GPA90" s="146"/>
      <c r="GPB90" s="146"/>
      <c r="GPC90" s="146"/>
      <c r="GPD90" s="146"/>
      <c r="GPE90" s="146"/>
      <c r="GPF90" s="146"/>
      <c r="GPG90" s="146"/>
      <c r="GPH90" s="146"/>
      <c r="GPI90" s="146"/>
      <c r="GPJ90" s="146"/>
      <c r="GPK90" s="146"/>
      <c r="GPL90" s="146"/>
      <c r="GPM90" s="146"/>
      <c r="GPN90" s="146"/>
      <c r="GPO90" s="146"/>
      <c r="GPP90" s="146"/>
      <c r="GPQ90" s="146"/>
      <c r="GPR90" s="146"/>
      <c r="GPS90" s="146"/>
      <c r="GPT90" s="146"/>
      <c r="GPU90" s="146"/>
      <c r="GPV90" s="146"/>
      <c r="GPW90" s="146"/>
      <c r="GPX90" s="146"/>
      <c r="GPY90" s="146"/>
      <c r="GPZ90" s="146"/>
      <c r="GQA90" s="146"/>
      <c r="GQB90" s="146"/>
      <c r="GQC90" s="146"/>
      <c r="GQD90" s="146"/>
      <c r="GQE90" s="146"/>
      <c r="GQF90" s="146"/>
      <c r="GQG90" s="146"/>
      <c r="GQH90" s="146"/>
      <c r="GQI90" s="146"/>
      <c r="GQJ90" s="146"/>
      <c r="GQK90" s="146"/>
      <c r="GQL90" s="146"/>
      <c r="GQM90" s="146"/>
      <c r="GQN90" s="146"/>
      <c r="GQO90" s="146"/>
      <c r="GQP90" s="146"/>
      <c r="GQQ90" s="146"/>
      <c r="GQR90" s="146"/>
      <c r="GQS90" s="146"/>
      <c r="GQT90" s="146"/>
      <c r="GQU90" s="146"/>
      <c r="GQV90" s="146"/>
      <c r="GQW90" s="146"/>
      <c r="GQX90" s="146"/>
      <c r="GQY90" s="146"/>
      <c r="GQZ90" s="146"/>
      <c r="GRA90" s="146"/>
      <c r="GRB90" s="146"/>
      <c r="GRC90" s="146"/>
      <c r="GRD90" s="146"/>
      <c r="GRE90" s="146"/>
      <c r="GRF90" s="146"/>
      <c r="GRG90" s="146"/>
      <c r="GRH90" s="146"/>
      <c r="GRI90" s="146"/>
      <c r="GRJ90" s="146"/>
      <c r="GRK90" s="146"/>
      <c r="GRL90" s="146"/>
      <c r="GRM90" s="146"/>
      <c r="GRN90" s="146"/>
      <c r="GRO90" s="146"/>
      <c r="GRP90" s="146"/>
      <c r="GRQ90" s="146"/>
      <c r="GRR90" s="146"/>
      <c r="GRS90" s="146"/>
      <c r="GRT90" s="146"/>
      <c r="GRU90" s="146"/>
      <c r="GRV90" s="146"/>
      <c r="GRW90" s="146"/>
      <c r="GRX90" s="146"/>
      <c r="GRY90" s="146"/>
      <c r="GRZ90" s="146"/>
      <c r="GSA90" s="146"/>
      <c r="GSB90" s="146"/>
      <c r="GSC90" s="146"/>
      <c r="GSD90" s="146"/>
      <c r="GSE90" s="146"/>
      <c r="GSF90" s="146"/>
      <c r="GSG90" s="146"/>
      <c r="GSH90" s="146"/>
      <c r="GSI90" s="146"/>
      <c r="GSJ90" s="146"/>
      <c r="GSK90" s="146"/>
      <c r="GSL90" s="146"/>
      <c r="GSM90" s="146"/>
      <c r="GSN90" s="146"/>
      <c r="GSO90" s="146"/>
      <c r="GSP90" s="146"/>
      <c r="GSQ90" s="146"/>
      <c r="GSR90" s="146"/>
      <c r="GSS90" s="146"/>
      <c r="GST90" s="146"/>
      <c r="GSU90" s="146"/>
      <c r="GSV90" s="146"/>
      <c r="GSW90" s="146"/>
      <c r="GSX90" s="146"/>
      <c r="GSY90" s="146"/>
      <c r="GSZ90" s="146"/>
      <c r="GTA90" s="146"/>
      <c r="GTB90" s="146"/>
      <c r="GTC90" s="146"/>
      <c r="GTD90" s="146"/>
      <c r="GTE90" s="146"/>
      <c r="GTF90" s="146"/>
      <c r="GTG90" s="146"/>
      <c r="GTH90" s="146"/>
      <c r="GTI90" s="146"/>
      <c r="GTJ90" s="146"/>
      <c r="GTK90" s="146"/>
      <c r="GTL90" s="146"/>
      <c r="GTM90" s="146"/>
      <c r="GTN90" s="146"/>
      <c r="GTO90" s="146"/>
      <c r="GTP90" s="146"/>
      <c r="GTQ90" s="146"/>
      <c r="GTR90" s="146"/>
      <c r="GTS90" s="146"/>
      <c r="GTT90" s="146"/>
      <c r="GTU90" s="146"/>
      <c r="GTV90" s="146"/>
      <c r="GTW90" s="146"/>
      <c r="GTX90" s="146"/>
      <c r="GTY90" s="146"/>
      <c r="GTZ90" s="146"/>
      <c r="GUA90" s="146"/>
      <c r="GUB90" s="146"/>
      <c r="GUC90" s="146"/>
      <c r="GUD90" s="146"/>
      <c r="GUE90" s="146"/>
      <c r="GUF90" s="146"/>
      <c r="GUG90" s="146"/>
      <c r="GUH90" s="146"/>
      <c r="GUI90" s="146"/>
      <c r="GUJ90" s="146"/>
      <c r="GUK90" s="146"/>
      <c r="GUL90" s="146"/>
      <c r="GUM90" s="146"/>
      <c r="GUN90" s="146"/>
      <c r="GUO90" s="146"/>
      <c r="GUP90" s="146"/>
      <c r="GUQ90" s="146"/>
      <c r="GUR90" s="146"/>
      <c r="GUS90" s="146"/>
      <c r="GUT90" s="146"/>
      <c r="GUU90" s="146"/>
      <c r="GUV90" s="146"/>
      <c r="GUW90" s="146"/>
      <c r="GUX90" s="146"/>
      <c r="GUY90" s="146"/>
      <c r="GUZ90" s="146"/>
      <c r="GVA90" s="146"/>
      <c r="GVB90" s="146"/>
      <c r="GVC90" s="146"/>
      <c r="GVD90" s="146"/>
      <c r="GVE90" s="146"/>
      <c r="GVF90" s="146"/>
      <c r="GVG90" s="146"/>
      <c r="GVH90" s="146"/>
      <c r="GVI90" s="146"/>
      <c r="GVJ90" s="146"/>
      <c r="GVK90" s="146"/>
      <c r="GVL90" s="146"/>
      <c r="GVM90" s="146"/>
      <c r="GVN90" s="146"/>
      <c r="GVO90" s="146"/>
      <c r="GVP90" s="146"/>
      <c r="GVQ90" s="146"/>
      <c r="GVR90" s="146"/>
      <c r="GVS90" s="146"/>
      <c r="GVT90" s="146"/>
      <c r="GVU90" s="146"/>
      <c r="GVV90" s="146"/>
      <c r="GVW90" s="146"/>
      <c r="GVX90" s="146"/>
      <c r="GVY90" s="146"/>
      <c r="GVZ90" s="146"/>
      <c r="GWA90" s="146"/>
      <c r="GWB90" s="146"/>
      <c r="GWC90" s="146"/>
      <c r="GWD90" s="146"/>
      <c r="GWE90" s="146"/>
      <c r="GWF90" s="146"/>
      <c r="GWG90" s="146"/>
      <c r="GWH90" s="146"/>
      <c r="GWI90" s="146"/>
      <c r="GWJ90" s="146"/>
      <c r="GWK90" s="146"/>
      <c r="GWL90" s="146"/>
      <c r="GWM90" s="146"/>
      <c r="GWN90" s="146"/>
      <c r="GWO90" s="146"/>
      <c r="GWP90" s="146"/>
      <c r="GWQ90" s="146"/>
      <c r="GWR90" s="146"/>
      <c r="GWS90" s="146"/>
      <c r="GWT90" s="146"/>
      <c r="GWU90" s="146"/>
      <c r="GWV90" s="146"/>
      <c r="GWW90" s="146"/>
      <c r="GWX90" s="146"/>
      <c r="GWY90" s="146"/>
      <c r="GWZ90" s="146"/>
      <c r="GXA90" s="146"/>
      <c r="GXB90" s="146"/>
      <c r="GXC90" s="146"/>
      <c r="GXD90" s="146"/>
      <c r="GXE90" s="146"/>
      <c r="GXF90" s="146"/>
      <c r="GXG90" s="146"/>
      <c r="GXH90" s="146"/>
      <c r="GXI90" s="146"/>
      <c r="GXJ90" s="146"/>
      <c r="GXK90" s="146"/>
      <c r="GXL90" s="146"/>
      <c r="GXM90" s="146"/>
      <c r="GXN90" s="146"/>
      <c r="GXO90" s="146"/>
      <c r="GXP90" s="146"/>
      <c r="GXQ90" s="146"/>
      <c r="GXR90" s="146"/>
      <c r="GXS90" s="146"/>
      <c r="GXT90" s="146"/>
      <c r="GXU90" s="146"/>
      <c r="GXV90" s="146"/>
      <c r="GXW90" s="146"/>
      <c r="GXX90" s="146"/>
      <c r="GXY90" s="146"/>
      <c r="GXZ90" s="146"/>
      <c r="GYA90" s="146"/>
      <c r="GYB90" s="146"/>
      <c r="GYC90" s="146"/>
      <c r="GYD90" s="146"/>
      <c r="GYE90" s="146"/>
      <c r="GYF90" s="146"/>
      <c r="GYG90" s="146"/>
      <c r="GYH90" s="146"/>
      <c r="GYI90" s="146"/>
      <c r="GYJ90" s="146"/>
      <c r="GYK90" s="146"/>
      <c r="GYL90" s="146"/>
      <c r="GYM90" s="146"/>
      <c r="GYN90" s="146"/>
      <c r="GYO90" s="146"/>
      <c r="GYP90" s="146"/>
      <c r="GYQ90" s="146"/>
      <c r="GYR90" s="146"/>
      <c r="GYS90" s="146"/>
      <c r="GYT90" s="146"/>
      <c r="GYU90" s="146"/>
      <c r="GYV90" s="146"/>
      <c r="GYW90" s="146"/>
      <c r="GYX90" s="146"/>
      <c r="GYY90" s="146"/>
      <c r="GYZ90" s="146"/>
      <c r="GZA90" s="146"/>
      <c r="GZB90" s="146"/>
      <c r="GZC90" s="146"/>
      <c r="GZD90" s="146"/>
      <c r="GZE90" s="146"/>
      <c r="GZF90" s="146"/>
      <c r="GZG90" s="146"/>
      <c r="GZH90" s="146"/>
      <c r="GZI90" s="146"/>
      <c r="GZJ90" s="146"/>
      <c r="GZK90" s="146"/>
      <c r="GZL90" s="146"/>
      <c r="GZM90" s="146"/>
      <c r="GZN90" s="146"/>
      <c r="GZO90" s="146"/>
      <c r="GZP90" s="146"/>
      <c r="GZQ90" s="146"/>
      <c r="GZR90" s="146"/>
      <c r="GZS90" s="146"/>
      <c r="GZT90" s="146"/>
      <c r="GZU90" s="146"/>
      <c r="GZV90" s="146"/>
      <c r="GZW90" s="146"/>
      <c r="GZX90" s="146"/>
      <c r="GZY90" s="146"/>
      <c r="GZZ90" s="146"/>
      <c r="HAA90" s="146"/>
      <c r="HAB90" s="146"/>
      <c r="HAC90" s="146"/>
      <c r="HAD90" s="146"/>
      <c r="HAE90" s="146"/>
      <c r="HAF90" s="146"/>
      <c r="HAG90" s="146"/>
      <c r="HAH90" s="146"/>
      <c r="HAI90" s="146"/>
      <c r="HAJ90" s="146"/>
      <c r="HAK90" s="146"/>
      <c r="HAL90" s="146"/>
      <c r="HAM90" s="146"/>
      <c r="HAN90" s="146"/>
      <c r="HAO90" s="146"/>
      <c r="HAP90" s="146"/>
      <c r="HAQ90" s="146"/>
      <c r="HAR90" s="146"/>
      <c r="HAS90" s="146"/>
      <c r="HAT90" s="146"/>
      <c r="HAU90" s="146"/>
      <c r="HAV90" s="146"/>
      <c r="HAW90" s="146"/>
      <c r="HAX90" s="146"/>
      <c r="HAY90" s="146"/>
      <c r="HAZ90" s="146"/>
      <c r="HBA90" s="146"/>
      <c r="HBB90" s="146"/>
      <c r="HBC90" s="146"/>
      <c r="HBD90" s="146"/>
      <c r="HBE90" s="146"/>
      <c r="HBF90" s="146"/>
      <c r="HBG90" s="146"/>
      <c r="HBH90" s="146"/>
      <c r="HBI90" s="146"/>
      <c r="HBJ90" s="146"/>
      <c r="HBK90" s="146"/>
      <c r="HBL90" s="146"/>
      <c r="HBM90" s="146"/>
      <c r="HBN90" s="146"/>
      <c r="HBO90" s="146"/>
      <c r="HBP90" s="146"/>
      <c r="HBQ90" s="146"/>
      <c r="HBR90" s="146"/>
      <c r="HBS90" s="146"/>
      <c r="HBT90" s="146"/>
      <c r="HBU90" s="146"/>
      <c r="HBV90" s="146"/>
      <c r="HBW90" s="146"/>
      <c r="HBX90" s="146"/>
      <c r="HBY90" s="146"/>
      <c r="HBZ90" s="146"/>
      <c r="HCA90" s="146"/>
      <c r="HCB90" s="146"/>
      <c r="HCC90" s="146"/>
      <c r="HCD90" s="146"/>
      <c r="HCE90" s="146"/>
      <c r="HCF90" s="146"/>
      <c r="HCG90" s="146"/>
      <c r="HCH90" s="146"/>
      <c r="HCI90" s="146"/>
      <c r="HCJ90" s="146"/>
      <c r="HCK90" s="146"/>
      <c r="HCL90" s="146"/>
      <c r="HCM90" s="146"/>
      <c r="HCN90" s="146"/>
      <c r="HCO90" s="146"/>
      <c r="HCP90" s="146"/>
      <c r="HCQ90" s="146"/>
      <c r="HCR90" s="146"/>
      <c r="HCS90" s="146"/>
      <c r="HCT90" s="146"/>
      <c r="HCU90" s="146"/>
      <c r="HCV90" s="146"/>
      <c r="HCW90" s="146"/>
      <c r="HCX90" s="146"/>
      <c r="HCY90" s="146"/>
      <c r="HCZ90" s="146"/>
      <c r="HDA90" s="146"/>
      <c r="HDB90" s="146"/>
      <c r="HDC90" s="146"/>
      <c r="HDD90" s="146"/>
      <c r="HDE90" s="146"/>
      <c r="HDF90" s="146"/>
      <c r="HDG90" s="146"/>
      <c r="HDH90" s="146"/>
      <c r="HDI90" s="146"/>
      <c r="HDJ90" s="146"/>
      <c r="HDK90" s="146"/>
      <c r="HDL90" s="146"/>
      <c r="HDM90" s="146"/>
      <c r="HDN90" s="146"/>
      <c r="HDO90" s="146"/>
      <c r="HDP90" s="146"/>
      <c r="HDQ90" s="146"/>
      <c r="HDR90" s="146"/>
      <c r="HDS90" s="146"/>
      <c r="HDT90" s="146"/>
      <c r="HDU90" s="146"/>
      <c r="HDV90" s="146"/>
      <c r="HDW90" s="146"/>
      <c r="HDX90" s="146"/>
      <c r="HDY90" s="146"/>
      <c r="HDZ90" s="146"/>
      <c r="HEA90" s="146"/>
      <c r="HEB90" s="146"/>
      <c r="HEC90" s="146"/>
      <c r="HED90" s="146"/>
      <c r="HEE90" s="146"/>
      <c r="HEF90" s="146"/>
      <c r="HEG90" s="146"/>
      <c r="HEH90" s="146"/>
      <c r="HEI90" s="146"/>
      <c r="HEJ90" s="146"/>
      <c r="HEK90" s="146"/>
      <c r="HEL90" s="146"/>
      <c r="HEM90" s="146"/>
      <c r="HEN90" s="146"/>
      <c r="HEO90" s="146"/>
      <c r="HEP90" s="146"/>
      <c r="HEQ90" s="146"/>
      <c r="HER90" s="146"/>
      <c r="HES90" s="146"/>
      <c r="HET90" s="146"/>
      <c r="HEU90" s="146"/>
      <c r="HEV90" s="146"/>
      <c r="HEW90" s="146"/>
      <c r="HEX90" s="146"/>
      <c r="HEY90" s="146"/>
      <c r="HEZ90" s="146"/>
      <c r="HFA90" s="146"/>
      <c r="HFB90" s="146"/>
      <c r="HFC90" s="146"/>
      <c r="HFD90" s="146"/>
      <c r="HFE90" s="146"/>
      <c r="HFF90" s="146"/>
      <c r="HFG90" s="146"/>
      <c r="HFH90" s="146"/>
      <c r="HFI90" s="146"/>
      <c r="HFJ90" s="146"/>
      <c r="HFK90" s="146"/>
      <c r="HFL90" s="146"/>
      <c r="HFM90" s="146"/>
      <c r="HFN90" s="146"/>
      <c r="HFO90" s="146"/>
      <c r="HFP90" s="146"/>
      <c r="HFQ90" s="146"/>
      <c r="HFR90" s="146"/>
      <c r="HFS90" s="146"/>
      <c r="HFT90" s="146"/>
      <c r="HFU90" s="146"/>
      <c r="HFV90" s="146"/>
      <c r="HFW90" s="146"/>
      <c r="HFX90" s="146"/>
      <c r="HFY90" s="146"/>
      <c r="HFZ90" s="146"/>
      <c r="HGA90" s="146"/>
      <c r="HGB90" s="146"/>
      <c r="HGC90" s="146"/>
      <c r="HGD90" s="146"/>
      <c r="HGE90" s="146"/>
      <c r="HGF90" s="146"/>
      <c r="HGG90" s="146"/>
      <c r="HGH90" s="146"/>
      <c r="HGI90" s="146"/>
      <c r="HGJ90" s="146"/>
      <c r="HGK90" s="146"/>
      <c r="HGL90" s="146"/>
      <c r="HGM90" s="146"/>
      <c r="HGN90" s="146"/>
      <c r="HGO90" s="146"/>
      <c r="HGP90" s="146"/>
      <c r="HGQ90" s="146"/>
      <c r="HGR90" s="146"/>
      <c r="HGS90" s="146"/>
      <c r="HGT90" s="146"/>
      <c r="HGU90" s="146"/>
      <c r="HGV90" s="146"/>
      <c r="HGW90" s="146"/>
      <c r="HGX90" s="146"/>
      <c r="HGY90" s="146"/>
      <c r="HGZ90" s="146"/>
      <c r="HHA90" s="146"/>
      <c r="HHB90" s="146"/>
      <c r="HHC90" s="146"/>
      <c r="HHD90" s="146"/>
      <c r="HHE90" s="146"/>
      <c r="HHF90" s="146"/>
      <c r="HHG90" s="146"/>
      <c r="HHH90" s="146"/>
      <c r="HHI90" s="146"/>
      <c r="HHJ90" s="146"/>
      <c r="HHK90" s="146"/>
      <c r="HHL90" s="146"/>
      <c r="HHM90" s="146"/>
      <c r="HHN90" s="146"/>
      <c r="HHO90" s="146"/>
      <c r="HHP90" s="146"/>
      <c r="HHQ90" s="146"/>
      <c r="HHR90" s="146"/>
      <c r="HHS90" s="146"/>
      <c r="HHT90" s="146"/>
      <c r="HHU90" s="146"/>
      <c r="HHV90" s="146"/>
      <c r="HHW90" s="146"/>
      <c r="HHX90" s="146"/>
      <c r="HHY90" s="146"/>
      <c r="HHZ90" s="146"/>
      <c r="HIA90" s="146"/>
      <c r="HIB90" s="146"/>
      <c r="HIC90" s="146"/>
      <c r="HID90" s="146"/>
      <c r="HIE90" s="146"/>
      <c r="HIF90" s="146"/>
      <c r="HIG90" s="146"/>
      <c r="HIH90" s="146"/>
      <c r="HII90" s="146"/>
      <c r="HIJ90" s="146"/>
      <c r="HIK90" s="146"/>
      <c r="HIL90" s="146"/>
      <c r="HIM90" s="146"/>
      <c r="HIN90" s="146"/>
      <c r="HIO90" s="146"/>
      <c r="HIP90" s="146"/>
      <c r="HIQ90" s="146"/>
      <c r="HIR90" s="146"/>
      <c r="HIS90" s="146"/>
      <c r="HIT90" s="146"/>
      <c r="HIU90" s="146"/>
      <c r="HIV90" s="146"/>
      <c r="HIW90" s="146"/>
      <c r="HIX90" s="146"/>
      <c r="HIY90" s="146"/>
      <c r="HIZ90" s="146"/>
      <c r="HJA90" s="146"/>
      <c r="HJB90" s="146"/>
      <c r="HJC90" s="146"/>
      <c r="HJD90" s="146"/>
      <c r="HJE90" s="146"/>
      <c r="HJF90" s="146"/>
      <c r="HJG90" s="146"/>
      <c r="HJH90" s="146"/>
      <c r="HJI90" s="146"/>
      <c r="HJJ90" s="146"/>
      <c r="HJK90" s="146"/>
      <c r="HJL90" s="146"/>
      <c r="HJM90" s="146"/>
      <c r="HJN90" s="146"/>
      <c r="HJO90" s="146"/>
      <c r="HJP90" s="146"/>
      <c r="HJQ90" s="146"/>
      <c r="HJR90" s="146"/>
      <c r="HJS90" s="146"/>
      <c r="HJT90" s="146"/>
      <c r="HJU90" s="146"/>
      <c r="HJV90" s="146"/>
      <c r="HJW90" s="146"/>
      <c r="HJX90" s="146"/>
      <c r="HJY90" s="146"/>
      <c r="HJZ90" s="146"/>
      <c r="HKA90" s="146"/>
      <c r="HKB90" s="146"/>
      <c r="HKC90" s="146"/>
      <c r="HKD90" s="146"/>
      <c r="HKE90" s="146"/>
      <c r="HKF90" s="146"/>
      <c r="HKG90" s="146"/>
      <c r="HKH90" s="146"/>
      <c r="HKI90" s="146"/>
      <c r="HKJ90" s="146"/>
      <c r="HKK90" s="146"/>
      <c r="HKL90" s="146"/>
      <c r="HKM90" s="146"/>
      <c r="HKN90" s="146"/>
      <c r="HKO90" s="146"/>
      <c r="HKP90" s="146"/>
      <c r="HKQ90" s="146"/>
      <c r="HKR90" s="146"/>
      <c r="HKS90" s="146"/>
      <c r="HKT90" s="146"/>
      <c r="HKU90" s="146"/>
      <c r="HKV90" s="146"/>
      <c r="HKW90" s="146"/>
      <c r="HKX90" s="146"/>
      <c r="HKY90" s="146"/>
      <c r="HKZ90" s="146"/>
      <c r="HLA90" s="146"/>
      <c r="HLB90" s="146"/>
      <c r="HLC90" s="146"/>
      <c r="HLD90" s="146"/>
      <c r="HLE90" s="146"/>
      <c r="HLF90" s="146"/>
      <c r="HLG90" s="146"/>
      <c r="HLH90" s="146"/>
      <c r="HLI90" s="146"/>
      <c r="HLJ90" s="146"/>
      <c r="HLK90" s="146"/>
      <c r="HLL90" s="146"/>
      <c r="HLM90" s="146"/>
      <c r="HLN90" s="146"/>
      <c r="HLO90" s="146"/>
      <c r="HLP90" s="146"/>
      <c r="HLQ90" s="146"/>
      <c r="HLR90" s="146"/>
      <c r="HLS90" s="146"/>
      <c r="HLT90" s="146"/>
      <c r="HLU90" s="146"/>
      <c r="HLV90" s="146"/>
      <c r="HLW90" s="146"/>
      <c r="HLX90" s="146"/>
      <c r="HLY90" s="146"/>
      <c r="HLZ90" s="146"/>
      <c r="HMA90" s="146"/>
      <c r="HMB90" s="146"/>
      <c r="HMC90" s="146"/>
      <c r="HMD90" s="146"/>
      <c r="HME90" s="146"/>
      <c r="HMF90" s="146"/>
      <c r="HMG90" s="146"/>
      <c r="HMH90" s="146"/>
      <c r="HMI90" s="146"/>
      <c r="HMJ90" s="146"/>
      <c r="HMK90" s="146"/>
      <c r="HML90" s="146"/>
      <c r="HMM90" s="146"/>
      <c r="HMN90" s="146"/>
      <c r="HMO90" s="146"/>
      <c r="HMP90" s="146"/>
      <c r="HMQ90" s="146"/>
      <c r="HMR90" s="146"/>
      <c r="HMS90" s="146"/>
      <c r="HMT90" s="146"/>
      <c r="HMU90" s="146"/>
      <c r="HMV90" s="146"/>
      <c r="HMW90" s="146"/>
      <c r="HMX90" s="146"/>
      <c r="HMY90" s="146"/>
      <c r="HMZ90" s="146"/>
      <c r="HNA90" s="146"/>
      <c r="HNB90" s="146"/>
      <c r="HNC90" s="146"/>
      <c r="HND90" s="146"/>
      <c r="HNE90" s="146"/>
      <c r="HNF90" s="146"/>
      <c r="HNG90" s="146"/>
      <c r="HNH90" s="146"/>
      <c r="HNI90" s="146"/>
      <c r="HNJ90" s="146"/>
      <c r="HNK90" s="146"/>
      <c r="HNL90" s="146"/>
      <c r="HNM90" s="146"/>
      <c r="HNN90" s="146"/>
      <c r="HNO90" s="146"/>
      <c r="HNP90" s="146"/>
      <c r="HNQ90" s="146"/>
      <c r="HNR90" s="146"/>
      <c r="HNS90" s="146"/>
      <c r="HNT90" s="146"/>
      <c r="HNU90" s="146"/>
      <c r="HNV90" s="146"/>
      <c r="HNW90" s="146"/>
      <c r="HNX90" s="146"/>
      <c r="HNY90" s="146"/>
      <c r="HNZ90" s="146"/>
      <c r="HOA90" s="146"/>
      <c r="HOB90" s="146"/>
      <c r="HOC90" s="146"/>
      <c r="HOD90" s="146"/>
      <c r="HOE90" s="146"/>
      <c r="HOF90" s="146"/>
      <c r="HOG90" s="146"/>
      <c r="HOH90" s="146"/>
      <c r="HOI90" s="146"/>
      <c r="HOJ90" s="146"/>
      <c r="HOK90" s="146"/>
      <c r="HOL90" s="146"/>
      <c r="HOM90" s="146"/>
      <c r="HON90" s="146"/>
      <c r="HOO90" s="146"/>
      <c r="HOP90" s="146"/>
      <c r="HOQ90" s="146"/>
      <c r="HOR90" s="146"/>
      <c r="HOS90" s="146"/>
      <c r="HOT90" s="146"/>
      <c r="HOU90" s="146"/>
      <c r="HOV90" s="146"/>
      <c r="HOW90" s="146"/>
      <c r="HOX90" s="146"/>
      <c r="HOY90" s="146"/>
      <c r="HOZ90" s="146"/>
      <c r="HPA90" s="146"/>
      <c r="HPB90" s="146"/>
      <c r="HPC90" s="146"/>
      <c r="HPD90" s="146"/>
      <c r="HPE90" s="146"/>
      <c r="HPF90" s="146"/>
      <c r="HPG90" s="146"/>
      <c r="HPH90" s="146"/>
      <c r="HPI90" s="146"/>
      <c r="HPJ90" s="146"/>
      <c r="HPK90" s="146"/>
      <c r="HPL90" s="146"/>
      <c r="HPM90" s="146"/>
      <c r="HPN90" s="146"/>
      <c r="HPO90" s="146"/>
      <c r="HPP90" s="146"/>
      <c r="HPQ90" s="146"/>
      <c r="HPR90" s="146"/>
      <c r="HPS90" s="146"/>
      <c r="HPT90" s="146"/>
      <c r="HPU90" s="146"/>
      <c r="HPV90" s="146"/>
      <c r="HPW90" s="146"/>
      <c r="HPX90" s="146"/>
      <c r="HPY90" s="146"/>
      <c r="HPZ90" s="146"/>
      <c r="HQA90" s="146"/>
      <c r="HQB90" s="146"/>
      <c r="HQC90" s="146"/>
      <c r="HQD90" s="146"/>
      <c r="HQE90" s="146"/>
      <c r="HQF90" s="146"/>
      <c r="HQG90" s="146"/>
      <c r="HQH90" s="146"/>
      <c r="HQI90" s="146"/>
      <c r="HQJ90" s="146"/>
      <c r="HQK90" s="146"/>
      <c r="HQL90" s="146"/>
      <c r="HQM90" s="146"/>
      <c r="HQN90" s="146"/>
      <c r="HQO90" s="146"/>
      <c r="HQP90" s="146"/>
      <c r="HQQ90" s="146"/>
      <c r="HQR90" s="146"/>
      <c r="HQS90" s="146"/>
      <c r="HQT90" s="146"/>
      <c r="HQU90" s="146"/>
      <c r="HQV90" s="146"/>
      <c r="HQW90" s="146"/>
      <c r="HQX90" s="146"/>
      <c r="HQY90" s="146"/>
      <c r="HQZ90" s="146"/>
      <c r="HRA90" s="146"/>
      <c r="HRB90" s="146"/>
      <c r="HRC90" s="146"/>
      <c r="HRD90" s="146"/>
      <c r="HRE90" s="146"/>
      <c r="HRF90" s="146"/>
      <c r="HRG90" s="146"/>
      <c r="HRH90" s="146"/>
      <c r="HRI90" s="146"/>
      <c r="HRJ90" s="146"/>
      <c r="HRK90" s="146"/>
      <c r="HRL90" s="146"/>
      <c r="HRM90" s="146"/>
      <c r="HRN90" s="146"/>
      <c r="HRO90" s="146"/>
      <c r="HRP90" s="146"/>
      <c r="HRQ90" s="146"/>
      <c r="HRR90" s="146"/>
      <c r="HRS90" s="146"/>
      <c r="HRT90" s="146"/>
      <c r="HRU90" s="146"/>
      <c r="HRV90" s="146"/>
      <c r="HRW90" s="146"/>
      <c r="HRX90" s="146"/>
      <c r="HRY90" s="146"/>
      <c r="HRZ90" s="146"/>
      <c r="HSA90" s="146"/>
      <c r="HSB90" s="146"/>
      <c r="HSC90" s="146"/>
      <c r="HSD90" s="146"/>
      <c r="HSE90" s="146"/>
      <c r="HSF90" s="146"/>
      <c r="HSG90" s="146"/>
      <c r="HSH90" s="146"/>
      <c r="HSI90" s="146"/>
      <c r="HSJ90" s="146"/>
      <c r="HSK90" s="146"/>
      <c r="HSL90" s="146"/>
      <c r="HSM90" s="146"/>
      <c r="HSN90" s="146"/>
      <c r="HSO90" s="146"/>
      <c r="HSP90" s="146"/>
      <c r="HSQ90" s="146"/>
      <c r="HSR90" s="146"/>
      <c r="HSS90" s="146"/>
      <c r="HST90" s="146"/>
      <c r="HSU90" s="146"/>
      <c r="HSV90" s="146"/>
      <c r="HSW90" s="146"/>
      <c r="HSX90" s="146"/>
      <c r="HSY90" s="146"/>
      <c r="HSZ90" s="146"/>
      <c r="HTA90" s="146"/>
      <c r="HTB90" s="146"/>
      <c r="HTC90" s="146"/>
      <c r="HTD90" s="146"/>
      <c r="HTE90" s="146"/>
      <c r="HTF90" s="146"/>
      <c r="HTG90" s="146"/>
      <c r="HTH90" s="146"/>
      <c r="HTI90" s="146"/>
      <c r="HTJ90" s="146"/>
      <c r="HTK90" s="146"/>
      <c r="HTL90" s="146"/>
      <c r="HTM90" s="146"/>
      <c r="HTN90" s="146"/>
      <c r="HTO90" s="146"/>
      <c r="HTP90" s="146"/>
      <c r="HTQ90" s="146"/>
      <c r="HTR90" s="146"/>
      <c r="HTS90" s="146"/>
      <c r="HTT90" s="146"/>
      <c r="HTU90" s="146"/>
      <c r="HTV90" s="146"/>
      <c r="HTW90" s="146"/>
      <c r="HTX90" s="146"/>
      <c r="HTY90" s="146"/>
      <c r="HTZ90" s="146"/>
      <c r="HUA90" s="146"/>
      <c r="HUB90" s="146"/>
      <c r="HUC90" s="146"/>
      <c r="HUD90" s="146"/>
      <c r="HUE90" s="146"/>
      <c r="HUF90" s="146"/>
      <c r="HUG90" s="146"/>
      <c r="HUH90" s="146"/>
      <c r="HUI90" s="146"/>
      <c r="HUJ90" s="146"/>
      <c r="HUK90" s="146"/>
      <c r="HUL90" s="146"/>
      <c r="HUM90" s="146"/>
      <c r="HUN90" s="146"/>
      <c r="HUO90" s="146"/>
      <c r="HUP90" s="146"/>
      <c r="HUQ90" s="146"/>
      <c r="HUR90" s="146"/>
      <c r="HUS90" s="146"/>
      <c r="HUT90" s="146"/>
      <c r="HUU90" s="146"/>
      <c r="HUV90" s="146"/>
      <c r="HUW90" s="146"/>
      <c r="HUX90" s="146"/>
      <c r="HUY90" s="146"/>
      <c r="HUZ90" s="146"/>
      <c r="HVA90" s="146"/>
      <c r="HVB90" s="146"/>
      <c r="HVC90" s="146"/>
      <c r="HVD90" s="146"/>
      <c r="HVE90" s="146"/>
      <c r="HVF90" s="146"/>
      <c r="HVG90" s="146"/>
      <c r="HVH90" s="146"/>
      <c r="HVI90" s="146"/>
      <c r="HVJ90" s="146"/>
      <c r="HVK90" s="146"/>
      <c r="HVL90" s="146"/>
      <c r="HVM90" s="146"/>
      <c r="HVN90" s="146"/>
      <c r="HVO90" s="146"/>
      <c r="HVP90" s="146"/>
      <c r="HVQ90" s="146"/>
      <c r="HVR90" s="146"/>
      <c r="HVS90" s="146"/>
      <c r="HVT90" s="146"/>
      <c r="HVU90" s="146"/>
      <c r="HVV90" s="146"/>
      <c r="HVW90" s="146"/>
      <c r="HVX90" s="146"/>
      <c r="HVY90" s="146"/>
      <c r="HVZ90" s="146"/>
      <c r="HWA90" s="146"/>
      <c r="HWB90" s="146"/>
      <c r="HWC90" s="146"/>
      <c r="HWD90" s="146"/>
      <c r="HWE90" s="146"/>
      <c r="HWF90" s="146"/>
      <c r="HWG90" s="146"/>
      <c r="HWH90" s="146"/>
      <c r="HWI90" s="146"/>
      <c r="HWJ90" s="146"/>
      <c r="HWK90" s="146"/>
      <c r="HWL90" s="146"/>
      <c r="HWM90" s="146"/>
      <c r="HWN90" s="146"/>
      <c r="HWO90" s="146"/>
      <c r="HWP90" s="146"/>
      <c r="HWQ90" s="146"/>
      <c r="HWR90" s="146"/>
      <c r="HWS90" s="146"/>
      <c r="HWT90" s="146"/>
      <c r="HWU90" s="146"/>
      <c r="HWV90" s="146"/>
      <c r="HWW90" s="146"/>
      <c r="HWX90" s="146"/>
      <c r="HWY90" s="146"/>
      <c r="HWZ90" s="146"/>
      <c r="HXA90" s="146"/>
      <c r="HXB90" s="146"/>
      <c r="HXC90" s="146"/>
      <c r="HXD90" s="146"/>
      <c r="HXE90" s="146"/>
      <c r="HXF90" s="146"/>
      <c r="HXG90" s="146"/>
      <c r="HXH90" s="146"/>
      <c r="HXI90" s="146"/>
      <c r="HXJ90" s="146"/>
      <c r="HXK90" s="146"/>
      <c r="HXL90" s="146"/>
      <c r="HXM90" s="146"/>
      <c r="HXN90" s="146"/>
      <c r="HXO90" s="146"/>
      <c r="HXP90" s="146"/>
      <c r="HXQ90" s="146"/>
      <c r="HXR90" s="146"/>
      <c r="HXS90" s="146"/>
      <c r="HXT90" s="146"/>
      <c r="HXU90" s="146"/>
      <c r="HXV90" s="146"/>
      <c r="HXW90" s="146"/>
      <c r="HXX90" s="146"/>
      <c r="HXY90" s="146"/>
      <c r="HXZ90" s="146"/>
      <c r="HYA90" s="146"/>
      <c r="HYB90" s="146"/>
      <c r="HYC90" s="146"/>
      <c r="HYD90" s="146"/>
      <c r="HYE90" s="146"/>
      <c r="HYF90" s="146"/>
      <c r="HYG90" s="146"/>
      <c r="HYH90" s="146"/>
      <c r="HYI90" s="146"/>
      <c r="HYJ90" s="146"/>
      <c r="HYK90" s="146"/>
      <c r="HYL90" s="146"/>
      <c r="HYM90" s="146"/>
      <c r="HYN90" s="146"/>
      <c r="HYO90" s="146"/>
      <c r="HYP90" s="146"/>
      <c r="HYQ90" s="146"/>
      <c r="HYR90" s="146"/>
      <c r="HYS90" s="146"/>
      <c r="HYT90" s="146"/>
      <c r="HYU90" s="146"/>
      <c r="HYV90" s="146"/>
      <c r="HYW90" s="146"/>
      <c r="HYX90" s="146"/>
      <c r="HYY90" s="146"/>
      <c r="HYZ90" s="146"/>
      <c r="HZA90" s="146"/>
      <c r="HZB90" s="146"/>
      <c r="HZC90" s="146"/>
      <c r="HZD90" s="146"/>
      <c r="HZE90" s="146"/>
      <c r="HZF90" s="146"/>
      <c r="HZG90" s="146"/>
      <c r="HZH90" s="146"/>
      <c r="HZI90" s="146"/>
      <c r="HZJ90" s="146"/>
      <c r="HZK90" s="146"/>
      <c r="HZL90" s="146"/>
      <c r="HZM90" s="146"/>
      <c r="HZN90" s="146"/>
      <c r="HZO90" s="146"/>
      <c r="HZP90" s="146"/>
      <c r="HZQ90" s="146"/>
      <c r="HZR90" s="146"/>
      <c r="HZS90" s="146"/>
      <c r="HZT90" s="146"/>
      <c r="HZU90" s="146"/>
      <c r="HZV90" s="146"/>
      <c r="HZW90" s="146"/>
      <c r="HZX90" s="146"/>
      <c r="HZY90" s="146"/>
      <c r="HZZ90" s="146"/>
      <c r="IAA90" s="146"/>
      <c r="IAB90" s="146"/>
      <c r="IAC90" s="146"/>
      <c r="IAD90" s="146"/>
      <c r="IAE90" s="146"/>
      <c r="IAF90" s="146"/>
      <c r="IAG90" s="146"/>
      <c r="IAH90" s="146"/>
      <c r="IAI90" s="146"/>
      <c r="IAJ90" s="146"/>
      <c r="IAK90" s="146"/>
      <c r="IAL90" s="146"/>
      <c r="IAM90" s="146"/>
      <c r="IAN90" s="146"/>
      <c r="IAO90" s="146"/>
      <c r="IAP90" s="146"/>
      <c r="IAQ90" s="146"/>
      <c r="IAR90" s="146"/>
      <c r="IAS90" s="146"/>
      <c r="IAT90" s="146"/>
      <c r="IAU90" s="146"/>
      <c r="IAV90" s="146"/>
      <c r="IAW90" s="146"/>
      <c r="IAX90" s="146"/>
      <c r="IAY90" s="146"/>
      <c r="IAZ90" s="146"/>
      <c r="IBA90" s="146"/>
      <c r="IBB90" s="146"/>
      <c r="IBC90" s="146"/>
      <c r="IBD90" s="146"/>
      <c r="IBE90" s="146"/>
      <c r="IBF90" s="146"/>
      <c r="IBG90" s="146"/>
      <c r="IBH90" s="146"/>
      <c r="IBI90" s="146"/>
      <c r="IBJ90" s="146"/>
      <c r="IBK90" s="146"/>
      <c r="IBL90" s="146"/>
      <c r="IBM90" s="146"/>
      <c r="IBN90" s="146"/>
      <c r="IBO90" s="146"/>
      <c r="IBP90" s="146"/>
      <c r="IBQ90" s="146"/>
      <c r="IBR90" s="146"/>
      <c r="IBS90" s="146"/>
      <c r="IBT90" s="146"/>
      <c r="IBU90" s="146"/>
      <c r="IBV90" s="146"/>
      <c r="IBW90" s="146"/>
      <c r="IBX90" s="146"/>
      <c r="IBY90" s="146"/>
      <c r="IBZ90" s="146"/>
      <c r="ICA90" s="146"/>
      <c r="ICB90" s="146"/>
      <c r="ICC90" s="146"/>
      <c r="ICD90" s="146"/>
      <c r="ICE90" s="146"/>
      <c r="ICF90" s="146"/>
      <c r="ICG90" s="146"/>
      <c r="ICH90" s="146"/>
      <c r="ICI90" s="146"/>
      <c r="ICJ90" s="146"/>
      <c r="ICK90" s="146"/>
      <c r="ICL90" s="146"/>
      <c r="ICM90" s="146"/>
      <c r="ICN90" s="146"/>
      <c r="ICO90" s="146"/>
      <c r="ICP90" s="146"/>
      <c r="ICQ90" s="146"/>
      <c r="ICR90" s="146"/>
      <c r="ICS90" s="146"/>
      <c r="ICT90" s="146"/>
      <c r="ICU90" s="146"/>
      <c r="ICV90" s="146"/>
      <c r="ICW90" s="146"/>
      <c r="ICX90" s="146"/>
      <c r="ICY90" s="146"/>
      <c r="ICZ90" s="146"/>
      <c r="IDA90" s="146"/>
      <c r="IDB90" s="146"/>
      <c r="IDC90" s="146"/>
      <c r="IDD90" s="146"/>
      <c r="IDE90" s="146"/>
      <c r="IDF90" s="146"/>
      <c r="IDG90" s="146"/>
      <c r="IDH90" s="146"/>
      <c r="IDI90" s="146"/>
      <c r="IDJ90" s="146"/>
      <c r="IDK90" s="146"/>
      <c r="IDL90" s="146"/>
      <c r="IDM90" s="146"/>
      <c r="IDN90" s="146"/>
      <c r="IDO90" s="146"/>
      <c r="IDP90" s="146"/>
      <c r="IDQ90" s="146"/>
      <c r="IDR90" s="146"/>
      <c r="IDS90" s="146"/>
      <c r="IDT90" s="146"/>
      <c r="IDU90" s="146"/>
      <c r="IDV90" s="146"/>
      <c r="IDW90" s="146"/>
      <c r="IDX90" s="146"/>
      <c r="IDY90" s="146"/>
      <c r="IDZ90" s="146"/>
      <c r="IEA90" s="146"/>
      <c r="IEB90" s="146"/>
      <c r="IEC90" s="146"/>
      <c r="IED90" s="146"/>
      <c r="IEE90" s="146"/>
      <c r="IEF90" s="146"/>
      <c r="IEG90" s="146"/>
      <c r="IEH90" s="146"/>
      <c r="IEI90" s="146"/>
      <c r="IEJ90" s="146"/>
      <c r="IEK90" s="146"/>
      <c r="IEL90" s="146"/>
      <c r="IEM90" s="146"/>
      <c r="IEN90" s="146"/>
      <c r="IEO90" s="146"/>
      <c r="IEP90" s="146"/>
      <c r="IEQ90" s="146"/>
      <c r="IER90" s="146"/>
      <c r="IES90" s="146"/>
      <c r="IET90" s="146"/>
      <c r="IEU90" s="146"/>
      <c r="IEV90" s="146"/>
      <c r="IEW90" s="146"/>
      <c r="IEX90" s="146"/>
      <c r="IEY90" s="146"/>
      <c r="IEZ90" s="146"/>
      <c r="IFA90" s="146"/>
      <c r="IFB90" s="146"/>
      <c r="IFC90" s="146"/>
      <c r="IFD90" s="146"/>
      <c r="IFE90" s="146"/>
      <c r="IFF90" s="146"/>
      <c r="IFG90" s="146"/>
      <c r="IFH90" s="146"/>
      <c r="IFI90" s="146"/>
      <c r="IFJ90" s="146"/>
      <c r="IFK90" s="146"/>
      <c r="IFL90" s="146"/>
      <c r="IFM90" s="146"/>
      <c r="IFN90" s="146"/>
      <c r="IFO90" s="146"/>
      <c r="IFP90" s="146"/>
      <c r="IFQ90" s="146"/>
      <c r="IFR90" s="146"/>
      <c r="IFS90" s="146"/>
      <c r="IFT90" s="146"/>
      <c r="IFU90" s="146"/>
      <c r="IFV90" s="146"/>
      <c r="IFW90" s="146"/>
      <c r="IFX90" s="146"/>
      <c r="IFY90" s="146"/>
      <c r="IFZ90" s="146"/>
      <c r="IGA90" s="146"/>
      <c r="IGB90" s="146"/>
      <c r="IGC90" s="146"/>
      <c r="IGD90" s="146"/>
      <c r="IGE90" s="146"/>
      <c r="IGF90" s="146"/>
      <c r="IGG90" s="146"/>
      <c r="IGH90" s="146"/>
      <c r="IGI90" s="146"/>
      <c r="IGJ90" s="146"/>
      <c r="IGK90" s="146"/>
      <c r="IGL90" s="146"/>
      <c r="IGM90" s="146"/>
      <c r="IGN90" s="146"/>
      <c r="IGO90" s="146"/>
      <c r="IGP90" s="146"/>
      <c r="IGQ90" s="146"/>
      <c r="IGR90" s="146"/>
      <c r="IGS90" s="146"/>
      <c r="IGT90" s="146"/>
      <c r="IGU90" s="146"/>
      <c r="IGV90" s="146"/>
      <c r="IGW90" s="146"/>
      <c r="IGX90" s="146"/>
      <c r="IGY90" s="146"/>
      <c r="IGZ90" s="146"/>
      <c r="IHA90" s="146"/>
      <c r="IHB90" s="146"/>
      <c r="IHC90" s="146"/>
      <c r="IHD90" s="146"/>
      <c r="IHE90" s="146"/>
      <c r="IHF90" s="146"/>
      <c r="IHG90" s="146"/>
      <c r="IHH90" s="146"/>
      <c r="IHI90" s="146"/>
      <c r="IHJ90" s="146"/>
      <c r="IHK90" s="146"/>
      <c r="IHL90" s="146"/>
      <c r="IHM90" s="146"/>
      <c r="IHN90" s="146"/>
      <c r="IHO90" s="146"/>
      <c r="IHP90" s="146"/>
      <c r="IHQ90" s="146"/>
      <c r="IHR90" s="146"/>
      <c r="IHS90" s="146"/>
      <c r="IHT90" s="146"/>
      <c r="IHU90" s="146"/>
      <c r="IHV90" s="146"/>
      <c r="IHW90" s="146"/>
      <c r="IHX90" s="146"/>
      <c r="IHY90" s="146"/>
      <c r="IHZ90" s="146"/>
      <c r="IIA90" s="146"/>
      <c r="IIB90" s="146"/>
      <c r="IIC90" s="146"/>
      <c r="IID90" s="146"/>
      <c r="IIE90" s="146"/>
      <c r="IIF90" s="146"/>
      <c r="IIG90" s="146"/>
      <c r="IIH90" s="146"/>
      <c r="III90" s="146"/>
      <c r="IIJ90" s="146"/>
      <c r="IIK90" s="146"/>
      <c r="IIL90" s="146"/>
      <c r="IIM90" s="146"/>
      <c r="IIN90" s="146"/>
      <c r="IIO90" s="146"/>
      <c r="IIP90" s="146"/>
      <c r="IIQ90" s="146"/>
      <c r="IIR90" s="146"/>
      <c r="IIS90" s="146"/>
      <c r="IIT90" s="146"/>
      <c r="IIU90" s="146"/>
      <c r="IIV90" s="146"/>
      <c r="IIW90" s="146"/>
      <c r="IIX90" s="146"/>
      <c r="IIY90" s="146"/>
      <c r="IIZ90" s="146"/>
      <c r="IJA90" s="146"/>
      <c r="IJB90" s="146"/>
      <c r="IJC90" s="146"/>
      <c r="IJD90" s="146"/>
      <c r="IJE90" s="146"/>
      <c r="IJF90" s="146"/>
      <c r="IJG90" s="146"/>
      <c r="IJH90" s="146"/>
      <c r="IJI90" s="146"/>
      <c r="IJJ90" s="146"/>
      <c r="IJK90" s="146"/>
      <c r="IJL90" s="146"/>
      <c r="IJM90" s="146"/>
      <c r="IJN90" s="146"/>
      <c r="IJO90" s="146"/>
      <c r="IJP90" s="146"/>
      <c r="IJQ90" s="146"/>
      <c r="IJR90" s="146"/>
      <c r="IJS90" s="146"/>
      <c r="IJT90" s="146"/>
      <c r="IJU90" s="146"/>
      <c r="IJV90" s="146"/>
      <c r="IJW90" s="146"/>
      <c r="IJX90" s="146"/>
      <c r="IJY90" s="146"/>
      <c r="IJZ90" s="146"/>
      <c r="IKA90" s="146"/>
      <c r="IKB90" s="146"/>
      <c r="IKC90" s="146"/>
      <c r="IKD90" s="146"/>
      <c r="IKE90" s="146"/>
      <c r="IKF90" s="146"/>
      <c r="IKG90" s="146"/>
      <c r="IKH90" s="146"/>
      <c r="IKI90" s="146"/>
      <c r="IKJ90" s="146"/>
      <c r="IKK90" s="146"/>
      <c r="IKL90" s="146"/>
      <c r="IKM90" s="146"/>
      <c r="IKN90" s="146"/>
      <c r="IKO90" s="146"/>
      <c r="IKP90" s="146"/>
      <c r="IKQ90" s="146"/>
      <c r="IKR90" s="146"/>
      <c r="IKS90" s="146"/>
      <c r="IKT90" s="146"/>
      <c r="IKU90" s="146"/>
      <c r="IKV90" s="146"/>
      <c r="IKW90" s="146"/>
      <c r="IKX90" s="146"/>
      <c r="IKY90" s="146"/>
      <c r="IKZ90" s="146"/>
      <c r="ILA90" s="146"/>
      <c r="ILB90" s="146"/>
      <c r="ILC90" s="146"/>
      <c r="ILD90" s="146"/>
      <c r="ILE90" s="146"/>
      <c r="ILF90" s="146"/>
      <c r="ILG90" s="146"/>
      <c r="ILH90" s="146"/>
      <c r="ILI90" s="146"/>
      <c r="ILJ90" s="146"/>
      <c r="ILK90" s="146"/>
      <c r="ILL90" s="146"/>
      <c r="ILM90" s="146"/>
      <c r="ILN90" s="146"/>
      <c r="ILO90" s="146"/>
      <c r="ILP90" s="146"/>
      <c r="ILQ90" s="146"/>
      <c r="ILR90" s="146"/>
      <c r="ILS90" s="146"/>
      <c r="ILT90" s="146"/>
      <c r="ILU90" s="146"/>
      <c r="ILV90" s="146"/>
      <c r="ILW90" s="146"/>
      <c r="ILX90" s="146"/>
      <c r="ILY90" s="146"/>
      <c r="ILZ90" s="146"/>
      <c r="IMA90" s="146"/>
      <c r="IMB90" s="146"/>
      <c r="IMC90" s="146"/>
      <c r="IMD90" s="146"/>
      <c r="IME90" s="146"/>
      <c r="IMF90" s="146"/>
      <c r="IMG90" s="146"/>
      <c r="IMH90" s="146"/>
      <c r="IMI90" s="146"/>
      <c r="IMJ90" s="146"/>
      <c r="IMK90" s="146"/>
      <c r="IML90" s="146"/>
      <c r="IMM90" s="146"/>
      <c r="IMN90" s="146"/>
      <c r="IMO90" s="146"/>
      <c r="IMP90" s="146"/>
      <c r="IMQ90" s="146"/>
      <c r="IMR90" s="146"/>
      <c r="IMS90" s="146"/>
      <c r="IMT90" s="146"/>
      <c r="IMU90" s="146"/>
      <c r="IMV90" s="146"/>
      <c r="IMW90" s="146"/>
      <c r="IMX90" s="146"/>
      <c r="IMY90" s="146"/>
      <c r="IMZ90" s="146"/>
      <c r="INA90" s="146"/>
      <c r="INB90" s="146"/>
      <c r="INC90" s="146"/>
      <c r="IND90" s="146"/>
      <c r="INE90" s="146"/>
      <c r="INF90" s="146"/>
      <c r="ING90" s="146"/>
      <c r="INH90" s="146"/>
      <c r="INI90" s="146"/>
      <c r="INJ90" s="146"/>
      <c r="INK90" s="146"/>
      <c r="INL90" s="146"/>
      <c r="INM90" s="146"/>
      <c r="INN90" s="146"/>
      <c r="INO90" s="146"/>
      <c r="INP90" s="146"/>
      <c r="INQ90" s="146"/>
      <c r="INR90" s="146"/>
      <c r="INS90" s="146"/>
      <c r="INT90" s="146"/>
      <c r="INU90" s="146"/>
      <c r="INV90" s="146"/>
      <c r="INW90" s="146"/>
      <c r="INX90" s="146"/>
      <c r="INY90" s="146"/>
      <c r="INZ90" s="146"/>
      <c r="IOA90" s="146"/>
      <c r="IOB90" s="146"/>
      <c r="IOC90" s="146"/>
      <c r="IOD90" s="146"/>
      <c r="IOE90" s="146"/>
      <c r="IOF90" s="146"/>
      <c r="IOG90" s="146"/>
      <c r="IOH90" s="146"/>
      <c r="IOI90" s="146"/>
      <c r="IOJ90" s="146"/>
      <c r="IOK90" s="146"/>
      <c r="IOL90" s="146"/>
      <c r="IOM90" s="146"/>
      <c r="ION90" s="146"/>
      <c r="IOO90" s="146"/>
      <c r="IOP90" s="146"/>
      <c r="IOQ90" s="146"/>
      <c r="IOR90" s="146"/>
      <c r="IOS90" s="146"/>
      <c r="IOT90" s="146"/>
      <c r="IOU90" s="146"/>
      <c r="IOV90" s="146"/>
      <c r="IOW90" s="146"/>
      <c r="IOX90" s="146"/>
      <c r="IOY90" s="146"/>
      <c r="IOZ90" s="146"/>
      <c r="IPA90" s="146"/>
      <c r="IPB90" s="146"/>
      <c r="IPC90" s="146"/>
      <c r="IPD90" s="146"/>
      <c r="IPE90" s="146"/>
      <c r="IPF90" s="146"/>
      <c r="IPG90" s="146"/>
      <c r="IPH90" s="146"/>
      <c r="IPI90" s="146"/>
      <c r="IPJ90" s="146"/>
      <c r="IPK90" s="146"/>
      <c r="IPL90" s="146"/>
      <c r="IPM90" s="146"/>
      <c r="IPN90" s="146"/>
      <c r="IPO90" s="146"/>
      <c r="IPP90" s="146"/>
      <c r="IPQ90" s="146"/>
      <c r="IPR90" s="146"/>
      <c r="IPS90" s="146"/>
      <c r="IPT90" s="146"/>
      <c r="IPU90" s="146"/>
      <c r="IPV90" s="146"/>
      <c r="IPW90" s="146"/>
      <c r="IPX90" s="146"/>
      <c r="IPY90" s="146"/>
      <c r="IPZ90" s="146"/>
      <c r="IQA90" s="146"/>
      <c r="IQB90" s="146"/>
      <c r="IQC90" s="146"/>
      <c r="IQD90" s="146"/>
      <c r="IQE90" s="146"/>
      <c r="IQF90" s="146"/>
      <c r="IQG90" s="146"/>
      <c r="IQH90" s="146"/>
      <c r="IQI90" s="146"/>
      <c r="IQJ90" s="146"/>
      <c r="IQK90" s="146"/>
      <c r="IQL90" s="146"/>
      <c r="IQM90" s="146"/>
      <c r="IQN90" s="146"/>
      <c r="IQO90" s="146"/>
      <c r="IQP90" s="146"/>
      <c r="IQQ90" s="146"/>
      <c r="IQR90" s="146"/>
      <c r="IQS90" s="146"/>
      <c r="IQT90" s="146"/>
      <c r="IQU90" s="146"/>
      <c r="IQV90" s="146"/>
      <c r="IQW90" s="146"/>
      <c r="IQX90" s="146"/>
      <c r="IQY90" s="146"/>
      <c r="IQZ90" s="146"/>
      <c r="IRA90" s="146"/>
      <c r="IRB90" s="146"/>
      <c r="IRC90" s="146"/>
      <c r="IRD90" s="146"/>
      <c r="IRE90" s="146"/>
      <c r="IRF90" s="146"/>
      <c r="IRG90" s="146"/>
      <c r="IRH90" s="146"/>
      <c r="IRI90" s="146"/>
      <c r="IRJ90" s="146"/>
      <c r="IRK90" s="146"/>
      <c r="IRL90" s="146"/>
      <c r="IRM90" s="146"/>
      <c r="IRN90" s="146"/>
      <c r="IRO90" s="146"/>
      <c r="IRP90" s="146"/>
      <c r="IRQ90" s="146"/>
      <c r="IRR90" s="146"/>
      <c r="IRS90" s="146"/>
      <c r="IRT90" s="146"/>
      <c r="IRU90" s="146"/>
      <c r="IRV90" s="146"/>
      <c r="IRW90" s="146"/>
      <c r="IRX90" s="146"/>
      <c r="IRY90" s="146"/>
      <c r="IRZ90" s="146"/>
      <c r="ISA90" s="146"/>
      <c r="ISB90" s="146"/>
      <c r="ISC90" s="146"/>
      <c r="ISD90" s="146"/>
      <c r="ISE90" s="146"/>
      <c r="ISF90" s="146"/>
      <c r="ISG90" s="146"/>
      <c r="ISH90" s="146"/>
      <c r="ISI90" s="146"/>
      <c r="ISJ90" s="146"/>
      <c r="ISK90" s="146"/>
      <c r="ISL90" s="146"/>
      <c r="ISM90" s="146"/>
      <c r="ISN90" s="146"/>
      <c r="ISO90" s="146"/>
      <c r="ISP90" s="146"/>
      <c r="ISQ90" s="146"/>
      <c r="ISR90" s="146"/>
      <c r="ISS90" s="146"/>
      <c r="IST90" s="146"/>
      <c r="ISU90" s="146"/>
      <c r="ISV90" s="146"/>
      <c r="ISW90" s="146"/>
      <c r="ISX90" s="146"/>
      <c r="ISY90" s="146"/>
      <c r="ISZ90" s="146"/>
      <c r="ITA90" s="146"/>
      <c r="ITB90" s="146"/>
      <c r="ITC90" s="146"/>
      <c r="ITD90" s="146"/>
      <c r="ITE90" s="146"/>
      <c r="ITF90" s="146"/>
      <c r="ITG90" s="146"/>
      <c r="ITH90" s="146"/>
      <c r="ITI90" s="146"/>
      <c r="ITJ90" s="146"/>
      <c r="ITK90" s="146"/>
      <c r="ITL90" s="146"/>
      <c r="ITM90" s="146"/>
      <c r="ITN90" s="146"/>
      <c r="ITO90" s="146"/>
      <c r="ITP90" s="146"/>
      <c r="ITQ90" s="146"/>
      <c r="ITR90" s="146"/>
      <c r="ITS90" s="146"/>
      <c r="ITT90" s="146"/>
      <c r="ITU90" s="146"/>
      <c r="ITV90" s="146"/>
      <c r="ITW90" s="146"/>
      <c r="ITX90" s="146"/>
      <c r="ITY90" s="146"/>
      <c r="ITZ90" s="146"/>
      <c r="IUA90" s="146"/>
      <c r="IUB90" s="146"/>
      <c r="IUC90" s="146"/>
      <c r="IUD90" s="146"/>
      <c r="IUE90" s="146"/>
      <c r="IUF90" s="146"/>
      <c r="IUG90" s="146"/>
      <c r="IUH90" s="146"/>
      <c r="IUI90" s="146"/>
      <c r="IUJ90" s="146"/>
      <c r="IUK90" s="146"/>
      <c r="IUL90" s="146"/>
      <c r="IUM90" s="146"/>
      <c r="IUN90" s="146"/>
      <c r="IUO90" s="146"/>
      <c r="IUP90" s="146"/>
      <c r="IUQ90" s="146"/>
      <c r="IUR90" s="146"/>
      <c r="IUS90" s="146"/>
      <c r="IUT90" s="146"/>
      <c r="IUU90" s="146"/>
      <c r="IUV90" s="146"/>
      <c r="IUW90" s="146"/>
      <c r="IUX90" s="146"/>
      <c r="IUY90" s="146"/>
      <c r="IUZ90" s="146"/>
      <c r="IVA90" s="146"/>
      <c r="IVB90" s="146"/>
      <c r="IVC90" s="146"/>
      <c r="IVD90" s="146"/>
      <c r="IVE90" s="146"/>
      <c r="IVF90" s="146"/>
      <c r="IVG90" s="146"/>
      <c r="IVH90" s="146"/>
      <c r="IVI90" s="146"/>
      <c r="IVJ90" s="146"/>
      <c r="IVK90" s="146"/>
      <c r="IVL90" s="146"/>
      <c r="IVM90" s="146"/>
      <c r="IVN90" s="146"/>
      <c r="IVO90" s="146"/>
      <c r="IVP90" s="146"/>
      <c r="IVQ90" s="146"/>
      <c r="IVR90" s="146"/>
      <c r="IVS90" s="146"/>
      <c r="IVT90" s="146"/>
      <c r="IVU90" s="146"/>
      <c r="IVV90" s="146"/>
      <c r="IVW90" s="146"/>
      <c r="IVX90" s="146"/>
      <c r="IVY90" s="146"/>
      <c r="IVZ90" s="146"/>
      <c r="IWA90" s="146"/>
      <c r="IWB90" s="146"/>
      <c r="IWC90" s="146"/>
      <c r="IWD90" s="146"/>
      <c r="IWE90" s="146"/>
      <c r="IWF90" s="146"/>
      <c r="IWG90" s="146"/>
      <c r="IWH90" s="146"/>
      <c r="IWI90" s="146"/>
      <c r="IWJ90" s="146"/>
      <c r="IWK90" s="146"/>
      <c r="IWL90" s="146"/>
      <c r="IWM90" s="146"/>
      <c r="IWN90" s="146"/>
      <c r="IWO90" s="146"/>
      <c r="IWP90" s="146"/>
      <c r="IWQ90" s="146"/>
      <c r="IWR90" s="146"/>
      <c r="IWS90" s="146"/>
      <c r="IWT90" s="146"/>
      <c r="IWU90" s="146"/>
      <c r="IWV90" s="146"/>
      <c r="IWW90" s="146"/>
      <c r="IWX90" s="146"/>
      <c r="IWY90" s="146"/>
      <c r="IWZ90" s="146"/>
      <c r="IXA90" s="146"/>
      <c r="IXB90" s="146"/>
      <c r="IXC90" s="146"/>
      <c r="IXD90" s="146"/>
      <c r="IXE90" s="146"/>
      <c r="IXF90" s="146"/>
      <c r="IXG90" s="146"/>
      <c r="IXH90" s="146"/>
      <c r="IXI90" s="146"/>
      <c r="IXJ90" s="146"/>
      <c r="IXK90" s="146"/>
      <c r="IXL90" s="146"/>
      <c r="IXM90" s="146"/>
      <c r="IXN90" s="146"/>
      <c r="IXO90" s="146"/>
      <c r="IXP90" s="146"/>
      <c r="IXQ90" s="146"/>
      <c r="IXR90" s="146"/>
      <c r="IXS90" s="146"/>
      <c r="IXT90" s="146"/>
      <c r="IXU90" s="146"/>
      <c r="IXV90" s="146"/>
      <c r="IXW90" s="146"/>
      <c r="IXX90" s="146"/>
      <c r="IXY90" s="146"/>
      <c r="IXZ90" s="146"/>
      <c r="IYA90" s="146"/>
      <c r="IYB90" s="146"/>
      <c r="IYC90" s="146"/>
      <c r="IYD90" s="146"/>
      <c r="IYE90" s="146"/>
      <c r="IYF90" s="146"/>
      <c r="IYG90" s="146"/>
      <c r="IYH90" s="146"/>
      <c r="IYI90" s="146"/>
      <c r="IYJ90" s="146"/>
      <c r="IYK90" s="146"/>
      <c r="IYL90" s="146"/>
      <c r="IYM90" s="146"/>
      <c r="IYN90" s="146"/>
      <c r="IYO90" s="146"/>
      <c r="IYP90" s="146"/>
      <c r="IYQ90" s="146"/>
      <c r="IYR90" s="146"/>
      <c r="IYS90" s="146"/>
      <c r="IYT90" s="146"/>
      <c r="IYU90" s="146"/>
      <c r="IYV90" s="146"/>
      <c r="IYW90" s="146"/>
      <c r="IYX90" s="146"/>
      <c r="IYY90" s="146"/>
      <c r="IYZ90" s="146"/>
      <c r="IZA90" s="146"/>
      <c r="IZB90" s="146"/>
      <c r="IZC90" s="146"/>
      <c r="IZD90" s="146"/>
      <c r="IZE90" s="146"/>
      <c r="IZF90" s="146"/>
      <c r="IZG90" s="146"/>
      <c r="IZH90" s="146"/>
      <c r="IZI90" s="146"/>
      <c r="IZJ90" s="146"/>
      <c r="IZK90" s="146"/>
      <c r="IZL90" s="146"/>
      <c r="IZM90" s="146"/>
      <c r="IZN90" s="146"/>
      <c r="IZO90" s="146"/>
      <c r="IZP90" s="146"/>
      <c r="IZQ90" s="146"/>
      <c r="IZR90" s="146"/>
      <c r="IZS90" s="146"/>
      <c r="IZT90" s="146"/>
      <c r="IZU90" s="146"/>
      <c r="IZV90" s="146"/>
      <c r="IZW90" s="146"/>
      <c r="IZX90" s="146"/>
      <c r="IZY90" s="146"/>
      <c r="IZZ90" s="146"/>
      <c r="JAA90" s="146"/>
      <c r="JAB90" s="146"/>
      <c r="JAC90" s="146"/>
      <c r="JAD90" s="146"/>
      <c r="JAE90" s="146"/>
      <c r="JAF90" s="146"/>
      <c r="JAG90" s="146"/>
      <c r="JAH90" s="146"/>
      <c r="JAI90" s="146"/>
      <c r="JAJ90" s="146"/>
      <c r="JAK90" s="146"/>
      <c r="JAL90" s="146"/>
      <c r="JAM90" s="146"/>
      <c r="JAN90" s="146"/>
      <c r="JAO90" s="146"/>
      <c r="JAP90" s="146"/>
      <c r="JAQ90" s="146"/>
      <c r="JAR90" s="146"/>
      <c r="JAS90" s="146"/>
      <c r="JAT90" s="146"/>
      <c r="JAU90" s="146"/>
      <c r="JAV90" s="146"/>
      <c r="JAW90" s="146"/>
      <c r="JAX90" s="146"/>
      <c r="JAY90" s="146"/>
      <c r="JAZ90" s="146"/>
      <c r="JBA90" s="146"/>
      <c r="JBB90" s="146"/>
      <c r="JBC90" s="146"/>
      <c r="JBD90" s="146"/>
      <c r="JBE90" s="146"/>
      <c r="JBF90" s="146"/>
      <c r="JBG90" s="146"/>
      <c r="JBH90" s="146"/>
      <c r="JBI90" s="146"/>
      <c r="JBJ90" s="146"/>
      <c r="JBK90" s="146"/>
      <c r="JBL90" s="146"/>
      <c r="JBM90" s="146"/>
      <c r="JBN90" s="146"/>
      <c r="JBO90" s="146"/>
      <c r="JBP90" s="146"/>
      <c r="JBQ90" s="146"/>
      <c r="JBR90" s="146"/>
      <c r="JBS90" s="146"/>
      <c r="JBT90" s="146"/>
      <c r="JBU90" s="146"/>
      <c r="JBV90" s="146"/>
      <c r="JBW90" s="146"/>
      <c r="JBX90" s="146"/>
      <c r="JBY90" s="146"/>
      <c r="JBZ90" s="146"/>
      <c r="JCA90" s="146"/>
      <c r="JCB90" s="146"/>
      <c r="JCC90" s="146"/>
      <c r="JCD90" s="146"/>
      <c r="JCE90" s="146"/>
      <c r="JCF90" s="146"/>
      <c r="JCG90" s="146"/>
      <c r="JCH90" s="146"/>
      <c r="JCI90" s="146"/>
      <c r="JCJ90" s="146"/>
      <c r="JCK90" s="146"/>
      <c r="JCL90" s="146"/>
      <c r="JCM90" s="146"/>
      <c r="JCN90" s="146"/>
      <c r="JCO90" s="146"/>
      <c r="JCP90" s="146"/>
      <c r="JCQ90" s="146"/>
      <c r="JCR90" s="146"/>
      <c r="JCS90" s="146"/>
      <c r="JCT90" s="146"/>
      <c r="JCU90" s="146"/>
      <c r="JCV90" s="146"/>
      <c r="JCW90" s="146"/>
      <c r="JCX90" s="146"/>
      <c r="JCY90" s="146"/>
      <c r="JCZ90" s="146"/>
      <c r="JDA90" s="146"/>
      <c r="JDB90" s="146"/>
      <c r="JDC90" s="146"/>
      <c r="JDD90" s="146"/>
      <c r="JDE90" s="146"/>
      <c r="JDF90" s="146"/>
      <c r="JDG90" s="146"/>
      <c r="JDH90" s="146"/>
      <c r="JDI90" s="146"/>
      <c r="JDJ90" s="146"/>
      <c r="JDK90" s="146"/>
      <c r="JDL90" s="146"/>
      <c r="JDM90" s="146"/>
      <c r="JDN90" s="146"/>
      <c r="JDO90" s="146"/>
      <c r="JDP90" s="146"/>
      <c r="JDQ90" s="146"/>
      <c r="JDR90" s="146"/>
      <c r="JDS90" s="146"/>
      <c r="JDT90" s="146"/>
      <c r="JDU90" s="146"/>
      <c r="JDV90" s="146"/>
      <c r="JDW90" s="146"/>
      <c r="JDX90" s="146"/>
      <c r="JDY90" s="146"/>
      <c r="JDZ90" s="146"/>
      <c r="JEA90" s="146"/>
      <c r="JEB90" s="146"/>
      <c r="JEC90" s="146"/>
      <c r="JED90" s="146"/>
      <c r="JEE90" s="146"/>
      <c r="JEF90" s="146"/>
      <c r="JEG90" s="146"/>
      <c r="JEH90" s="146"/>
      <c r="JEI90" s="146"/>
      <c r="JEJ90" s="146"/>
      <c r="JEK90" s="146"/>
      <c r="JEL90" s="146"/>
      <c r="JEM90" s="146"/>
      <c r="JEN90" s="146"/>
      <c r="JEO90" s="146"/>
      <c r="JEP90" s="146"/>
      <c r="JEQ90" s="146"/>
      <c r="JER90" s="146"/>
      <c r="JES90" s="146"/>
      <c r="JET90" s="146"/>
      <c r="JEU90" s="146"/>
      <c r="JEV90" s="146"/>
      <c r="JEW90" s="146"/>
      <c r="JEX90" s="146"/>
      <c r="JEY90" s="146"/>
      <c r="JEZ90" s="146"/>
      <c r="JFA90" s="146"/>
      <c r="JFB90" s="146"/>
      <c r="JFC90" s="146"/>
      <c r="JFD90" s="146"/>
      <c r="JFE90" s="146"/>
      <c r="JFF90" s="146"/>
      <c r="JFG90" s="146"/>
      <c r="JFH90" s="146"/>
      <c r="JFI90" s="146"/>
      <c r="JFJ90" s="146"/>
      <c r="JFK90" s="146"/>
      <c r="JFL90" s="146"/>
      <c r="JFM90" s="146"/>
      <c r="JFN90" s="146"/>
      <c r="JFO90" s="146"/>
      <c r="JFP90" s="146"/>
      <c r="JFQ90" s="146"/>
      <c r="JFR90" s="146"/>
      <c r="JFS90" s="146"/>
      <c r="JFT90" s="146"/>
      <c r="JFU90" s="146"/>
      <c r="JFV90" s="146"/>
      <c r="JFW90" s="146"/>
      <c r="JFX90" s="146"/>
      <c r="JFY90" s="146"/>
      <c r="JFZ90" s="146"/>
      <c r="JGA90" s="146"/>
      <c r="JGB90" s="146"/>
      <c r="JGC90" s="146"/>
      <c r="JGD90" s="146"/>
      <c r="JGE90" s="146"/>
      <c r="JGF90" s="146"/>
      <c r="JGG90" s="146"/>
      <c r="JGH90" s="146"/>
      <c r="JGI90" s="146"/>
      <c r="JGJ90" s="146"/>
      <c r="JGK90" s="146"/>
      <c r="JGL90" s="146"/>
      <c r="JGM90" s="146"/>
      <c r="JGN90" s="146"/>
      <c r="JGO90" s="146"/>
      <c r="JGP90" s="146"/>
      <c r="JGQ90" s="146"/>
      <c r="JGR90" s="146"/>
      <c r="JGS90" s="146"/>
      <c r="JGT90" s="146"/>
      <c r="JGU90" s="146"/>
      <c r="JGV90" s="146"/>
      <c r="JGW90" s="146"/>
      <c r="JGX90" s="146"/>
      <c r="JGY90" s="146"/>
      <c r="JGZ90" s="146"/>
      <c r="JHA90" s="146"/>
      <c r="JHB90" s="146"/>
      <c r="JHC90" s="146"/>
      <c r="JHD90" s="146"/>
      <c r="JHE90" s="146"/>
      <c r="JHF90" s="146"/>
      <c r="JHG90" s="146"/>
      <c r="JHH90" s="146"/>
      <c r="JHI90" s="146"/>
      <c r="JHJ90" s="146"/>
      <c r="JHK90" s="146"/>
      <c r="JHL90" s="146"/>
      <c r="JHM90" s="146"/>
      <c r="JHN90" s="146"/>
      <c r="JHO90" s="146"/>
      <c r="JHP90" s="146"/>
      <c r="JHQ90" s="146"/>
      <c r="JHR90" s="146"/>
      <c r="JHS90" s="146"/>
      <c r="JHT90" s="146"/>
      <c r="JHU90" s="146"/>
      <c r="JHV90" s="146"/>
      <c r="JHW90" s="146"/>
      <c r="JHX90" s="146"/>
      <c r="JHY90" s="146"/>
      <c r="JHZ90" s="146"/>
      <c r="JIA90" s="146"/>
      <c r="JIB90" s="146"/>
      <c r="JIC90" s="146"/>
      <c r="JID90" s="146"/>
      <c r="JIE90" s="146"/>
      <c r="JIF90" s="146"/>
      <c r="JIG90" s="146"/>
      <c r="JIH90" s="146"/>
      <c r="JII90" s="146"/>
      <c r="JIJ90" s="146"/>
      <c r="JIK90" s="146"/>
      <c r="JIL90" s="146"/>
      <c r="JIM90" s="146"/>
      <c r="JIN90" s="146"/>
      <c r="JIO90" s="146"/>
      <c r="JIP90" s="146"/>
      <c r="JIQ90" s="146"/>
      <c r="JIR90" s="146"/>
      <c r="JIS90" s="146"/>
      <c r="JIT90" s="146"/>
      <c r="JIU90" s="146"/>
      <c r="JIV90" s="146"/>
      <c r="JIW90" s="146"/>
      <c r="JIX90" s="146"/>
      <c r="JIY90" s="146"/>
      <c r="JIZ90" s="146"/>
      <c r="JJA90" s="146"/>
      <c r="JJB90" s="146"/>
      <c r="JJC90" s="146"/>
      <c r="JJD90" s="146"/>
      <c r="JJE90" s="146"/>
      <c r="JJF90" s="146"/>
      <c r="JJG90" s="146"/>
      <c r="JJH90" s="146"/>
      <c r="JJI90" s="146"/>
      <c r="JJJ90" s="146"/>
      <c r="JJK90" s="146"/>
      <c r="JJL90" s="146"/>
      <c r="JJM90" s="146"/>
      <c r="JJN90" s="146"/>
      <c r="JJO90" s="146"/>
      <c r="JJP90" s="146"/>
      <c r="JJQ90" s="146"/>
      <c r="JJR90" s="146"/>
      <c r="JJS90" s="146"/>
      <c r="JJT90" s="146"/>
      <c r="JJU90" s="146"/>
      <c r="JJV90" s="146"/>
      <c r="JJW90" s="146"/>
      <c r="JJX90" s="146"/>
      <c r="JJY90" s="146"/>
      <c r="JJZ90" s="146"/>
      <c r="JKA90" s="146"/>
      <c r="JKB90" s="146"/>
      <c r="JKC90" s="146"/>
      <c r="JKD90" s="146"/>
      <c r="JKE90" s="146"/>
      <c r="JKF90" s="146"/>
      <c r="JKG90" s="146"/>
      <c r="JKH90" s="146"/>
      <c r="JKI90" s="146"/>
      <c r="JKJ90" s="146"/>
      <c r="JKK90" s="146"/>
      <c r="JKL90" s="146"/>
      <c r="JKM90" s="146"/>
      <c r="JKN90" s="146"/>
      <c r="JKO90" s="146"/>
      <c r="JKP90" s="146"/>
      <c r="JKQ90" s="146"/>
      <c r="JKR90" s="146"/>
      <c r="JKS90" s="146"/>
      <c r="JKT90" s="146"/>
      <c r="JKU90" s="146"/>
      <c r="JKV90" s="146"/>
      <c r="JKW90" s="146"/>
      <c r="JKX90" s="146"/>
      <c r="JKY90" s="146"/>
      <c r="JKZ90" s="146"/>
      <c r="JLA90" s="146"/>
      <c r="JLB90" s="146"/>
      <c r="JLC90" s="146"/>
      <c r="JLD90" s="146"/>
      <c r="JLE90" s="146"/>
      <c r="JLF90" s="146"/>
      <c r="JLG90" s="146"/>
      <c r="JLH90" s="146"/>
      <c r="JLI90" s="146"/>
      <c r="JLJ90" s="146"/>
      <c r="JLK90" s="146"/>
      <c r="JLL90" s="146"/>
      <c r="JLM90" s="146"/>
      <c r="JLN90" s="146"/>
      <c r="JLO90" s="146"/>
      <c r="JLP90" s="146"/>
      <c r="JLQ90" s="146"/>
      <c r="JLR90" s="146"/>
      <c r="JLS90" s="146"/>
      <c r="JLT90" s="146"/>
      <c r="JLU90" s="146"/>
      <c r="JLV90" s="146"/>
      <c r="JLW90" s="146"/>
      <c r="JLX90" s="146"/>
      <c r="JLY90" s="146"/>
      <c r="JLZ90" s="146"/>
      <c r="JMA90" s="146"/>
      <c r="JMB90" s="146"/>
      <c r="JMC90" s="146"/>
      <c r="JMD90" s="146"/>
      <c r="JME90" s="146"/>
      <c r="JMF90" s="146"/>
      <c r="JMG90" s="146"/>
      <c r="JMH90" s="146"/>
      <c r="JMI90" s="146"/>
      <c r="JMJ90" s="146"/>
      <c r="JMK90" s="146"/>
      <c r="JML90" s="146"/>
      <c r="JMM90" s="146"/>
      <c r="JMN90" s="146"/>
      <c r="JMO90" s="146"/>
      <c r="JMP90" s="146"/>
      <c r="JMQ90" s="146"/>
      <c r="JMR90" s="146"/>
      <c r="JMS90" s="146"/>
      <c r="JMT90" s="146"/>
      <c r="JMU90" s="146"/>
      <c r="JMV90" s="146"/>
      <c r="JMW90" s="146"/>
      <c r="JMX90" s="146"/>
      <c r="JMY90" s="146"/>
      <c r="JMZ90" s="146"/>
      <c r="JNA90" s="146"/>
      <c r="JNB90" s="146"/>
      <c r="JNC90" s="146"/>
      <c r="JND90" s="146"/>
      <c r="JNE90" s="146"/>
      <c r="JNF90" s="146"/>
      <c r="JNG90" s="146"/>
      <c r="JNH90" s="146"/>
      <c r="JNI90" s="146"/>
      <c r="JNJ90" s="146"/>
      <c r="JNK90" s="146"/>
      <c r="JNL90" s="146"/>
      <c r="JNM90" s="146"/>
      <c r="JNN90" s="146"/>
      <c r="JNO90" s="146"/>
      <c r="JNP90" s="146"/>
      <c r="JNQ90" s="146"/>
      <c r="JNR90" s="146"/>
      <c r="JNS90" s="146"/>
      <c r="JNT90" s="146"/>
      <c r="JNU90" s="146"/>
      <c r="JNV90" s="146"/>
      <c r="JNW90" s="146"/>
      <c r="JNX90" s="146"/>
      <c r="JNY90" s="146"/>
      <c r="JNZ90" s="146"/>
      <c r="JOA90" s="146"/>
      <c r="JOB90" s="146"/>
      <c r="JOC90" s="146"/>
      <c r="JOD90" s="146"/>
      <c r="JOE90" s="146"/>
      <c r="JOF90" s="146"/>
      <c r="JOG90" s="146"/>
      <c r="JOH90" s="146"/>
      <c r="JOI90" s="146"/>
      <c r="JOJ90" s="146"/>
      <c r="JOK90" s="146"/>
      <c r="JOL90" s="146"/>
      <c r="JOM90" s="146"/>
      <c r="JON90" s="146"/>
      <c r="JOO90" s="146"/>
      <c r="JOP90" s="146"/>
      <c r="JOQ90" s="146"/>
      <c r="JOR90" s="146"/>
      <c r="JOS90" s="146"/>
      <c r="JOT90" s="146"/>
      <c r="JOU90" s="146"/>
      <c r="JOV90" s="146"/>
      <c r="JOW90" s="146"/>
      <c r="JOX90" s="146"/>
      <c r="JOY90" s="146"/>
      <c r="JOZ90" s="146"/>
      <c r="JPA90" s="146"/>
      <c r="JPB90" s="146"/>
      <c r="JPC90" s="146"/>
      <c r="JPD90" s="146"/>
      <c r="JPE90" s="146"/>
      <c r="JPF90" s="146"/>
      <c r="JPG90" s="146"/>
      <c r="JPH90" s="146"/>
      <c r="JPI90" s="146"/>
      <c r="JPJ90" s="146"/>
      <c r="JPK90" s="146"/>
      <c r="JPL90" s="146"/>
      <c r="JPM90" s="146"/>
      <c r="JPN90" s="146"/>
      <c r="JPO90" s="146"/>
      <c r="JPP90" s="146"/>
      <c r="JPQ90" s="146"/>
      <c r="JPR90" s="146"/>
      <c r="JPS90" s="146"/>
      <c r="JPT90" s="146"/>
      <c r="JPU90" s="146"/>
      <c r="JPV90" s="146"/>
      <c r="JPW90" s="146"/>
      <c r="JPX90" s="146"/>
      <c r="JPY90" s="146"/>
      <c r="JPZ90" s="146"/>
      <c r="JQA90" s="146"/>
      <c r="JQB90" s="146"/>
      <c r="JQC90" s="146"/>
      <c r="JQD90" s="146"/>
      <c r="JQE90" s="146"/>
      <c r="JQF90" s="146"/>
      <c r="JQG90" s="146"/>
      <c r="JQH90" s="146"/>
      <c r="JQI90" s="146"/>
      <c r="JQJ90" s="146"/>
      <c r="JQK90" s="146"/>
      <c r="JQL90" s="146"/>
      <c r="JQM90" s="146"/>
      <c r="JQN90" s="146"/>
      <c r="JQO90" s="146"/>
      <c r="JQP90" s="146"/>
      <c r="JQQ90" s="146"/>
      <c r="JQR90" s="146"/>
      <c r="JQS90" s="146"/>
      <c r="JQT90" s="146"/>
      <c r="JQU90" s="146"/>
      <c r="JQV90" s="146"/>
      <c r="JQW90" s="146"/>
      <c r="JQX90" s="146"/>
      <c r="JQY90" s="146"/>
      <c r="JQZ90" s="146"/>
      <c r="JRA90" s="146"/>
      <c r="JRB90" s="146"/>
      <c r="JRC90" s="146"/>
      <c r="JRD90" s="146"/>
      <c r="JRE90" s="146"/>
      <c r="JRF90" s="146"/>
      <c r="JRG90" s="146"/>
      <c r="JRH90" s="146"/>
      <c r="JRI90" s="146"/>
      <c r="JRJ90" s="146"/>
      <c r="JRK90" s="146"/>
      <c r="JRL90" s="146"/>
      <c r="JRM90" s="146"/>
      <c r="JRN90" s="146"/>
      <c r="JRO90" s="146"/>
      <c r="JRP90" s="146"/>
      <c r="JRQ90" s="146"/>
      <c r="JRR90" s="146"/>
      <c r="JRS90" s="146"/>
      <c r="JRT90" s="146"/>
      <c r="JRU90" s="146"/>
      <c r="JRV90" s="146"/>
      <c r="JRW90" s="146"/>
      <c r="JRX90" s="146"/>
      <c r="JRY90" s="146"/>
      <c r="JRZ90" s="146"/>
      <c r="JSA90" s="146"/>
      <c r="JSB90" s="146"/>
      <c r="JSC90" s="146"/>
      <c r="JSD90" s="146"/>
      <c r="JSE90" s="146"/>
      <c r="JSF90" s="146"/>
      <c r="JSG90" s="146"/>
      <c r="JSH90" s="146"/>
      <c r="JSI90" s="146"/>
      <c r="JSJ90" s="146"/>
      <c r="JSK90" s="146"/>
      <c r="JSL90" s="146"/>
      <c r="JSM90" s="146"/>
      <c r="JSN90" s="146"/>
      <c r="JSO90" s="146"/>
      <c r="JSP90" s="146"/>
      <c r="JSQ90" s="146"/>
      <c r="JSR90" s="146"/>
      <c r="JSS90" s="146"/>
      <c r="JST90" s="146"/>
      <c r="JSU90" s="146"/>
      <c r="JSV90" s="146"/>
      <c r="JSW90" s="146"/>
      <c r="JSX90" s="146"/>
      <c r="JSY90" s="146"/>
      <c r="JSZ90" s="146"/>
      <c r="JTA90" s="146"/>
      <c r="JTB90" s="146"/>
      <c r="JTC90" s="146"/>
      <c r="JTD90" s="146"/>
      <c r="JTE90" s="146"/>
      <c r="JTF90" s="146"/>
      <c r="JTG90" s="146"/>
      <c r="JTH90" s="146"/>
      <c r="JTI90" s="146"/>
      <c r="JTJ90" s="146"/>
      <c r="JTK90" s="146"/>
      <c r="JTL90" s="146"/>
      <c r="JTM90" s="146"/>
      <c r="JTN90" s="146"/>
      <c r="JTO90" s="146"/>
      <c r="JTP90" s="146"/>
      <c r="JTQ90" s="146"/>
      <c r="JTR90" s="146"/>
      <c r="JTS90" s="146"/>
      <c r="JTT90" s="146"/>
      <c r="JTU90" s="146"/>
      <c r="JTV90" s="146"/>
      <c r="JTW90" s="146"/>
      <c r="JTX90" s="146"/>
      <c r="JTY90" s="146"/>
      <c r="JTZ90" s="146"/>
      <c r="JUA90" s="146"/>
      <c r="JUB90" s="146"/>
      <c r="JUC90" s="146"/>
      <c r="JUD90" s="146"/>
      <c r="JUE90" s="146"/>
      <c r="JUF90" s="146"/>
      <c r="JUG90" s="146"/>
      <c r="JUH90" s="146"/>
      <c r="JUI90" s="146"/>
      <c r="JUJ90" s="146"/>
      <c r="JUK90" s="146"/>
      <c r="JUL90" s="146"/>
      <c r="JUM90" s="146"/>
      <c r="JUN90" s="146"/>
      <c r="JUO90" s="146"/>
      <c r="JUP90" s="146"/>
      <c r="JUQ90" s="146"/>
      <c r="JUR90" s="146"/>
      <c r="JUS90" s="146"/>
      <c r="JUT90" s="146"/>
      <c r="JUU90" s="146"/>
      <c r="JUV90" s="146"/>
      <c r="JUW90" s="146"/>
      <c r="JUX90" s="146"/>
      <c r="JUY90" s="146"/>
      <c r="JUZ90" s="146"/>
      <c r="JVA90" s="146"/>
      <c r="JVB90" s="146"/>
      <c r="JVC90" s="146"/>
      <c r="JVD90" s="146"/>
      <c r="JVE90" s="146"/>
      <c r="JVF90" s="146"/>
      <c r="JVG90" s="146"/>
      <c r="JVH90" s="146"/>
      <c r="JVI90" s="146"/>
      <c r="JVJ90" s="146"/>
      <c r="JVK90" s="146"/>
      <c r="JVL90" s="146"/>
      <c r="JVM90" s="146"/>
      <c r="JVN90" s="146"/>
      <c r="JVO90" s="146"/>
      <c r="JVP90" s="146"/>
      <c r="JVQ90" s="146"/>
      <c r="JVR90" s="146"/>
      <c r="JVS90" s="146"/>
      <c r="JVT90" s="146"/>
      <c r="JVU90" s="146"/>
      <c r="JVV90" s="146"/>
      <c r="JVW90" s="146"/>
      <c r="JVX90" s="146"/>
      <c r="JVY90" s="146"/>
      <c r="JVZ90" s="146"/>
      <c r="JWA90" s="146"/>
      <c r="JWB90" s="146"/>
      <c r="JWC90" s="146"/>
      <c r="JWD90" s="146"/>
      <c r="JWE90" s="146"/>
      <c r="JWF90" s="146"/>
      <c r="JWG90" s="146"/>
      <c r="JWH90" s="146"/>
      <c r="JWI90" s="146"/>
      <c r="JWJ90" s="146"/>
      <c r="JWK90" s="146"/>
      <c r="JWL90" s="146"/>
      <c r="JWM90" s="146"/>
      <c r="JWN90" s="146"/>
      <c r="JWO90" s="146"/>
      <c r="JWP90" s="146"/>
      <c r="JWQ90" s="146"/>
      <c r="JWR90" s="146"/>
      <c r="JWS90" s="146"/>
      <c r="JWT90" s="146"/>
      <c r="JWU90" s="146"/>
      <c r="JWV90" s="146"/>
      <c r="JWW90" s="146"/>
      <c r="JWX90" s="146"/>
      <c r="JWY90" s="146"/>
      <c r="JWZ90" s="146"/>
      <c r="JXA90" s="146"/>
      <c r="JXB90" s="146"/>
      <c r="JXC90" s="146"/>
      <c r="JXD90" s="146"/>
      <c r="JXE90" s="146"/>
      <c r="JXF90" s="146"/>
      <c r="JXG90" s="146"/>
      <c r="JXH90" s="146"/>
      <c r="JXI90" s="146"/>
      <c r="JXJ90" s="146"/>
      <c r="JXK90" s="146"/>
      <c r="JXL90" s="146"/>
      <c r="JXM90" s="146"/>
      <c r="JXN90" s="146"/>
      <c r="JXO90" s="146"/>
      <c r="JXP90" s="146"/>
      <c r="JXQ90" s="146"/>
      <c r="JXR90" s="146"/>
      <c r="JXS90" s="146"/>
      <c r="JXT90" s="146"/>
      <c r="JXU90" s="146"/>
      <c r="JXV90" s="146"/>
      <c r="JXW90" s="146"/>
      <c r="JXX90" s="146"/>
      <c r="JXY90" s="146"/>
      <c r="JXZ90" s="146"/>
      <c r="JYA90" s="146"/>
      <c r="JYB90" s="146"/>
      <c r="JYC90" s="146"/>
      <c r="JYD90" s="146"/>
      <c r="JYE90" s="146"/>
      <c r="JYF90" s="146"/>
      <c r="JYG90" s="146"/>
      <c r="JYH90" s="146"/>
      <c r="JYI90" s="146"/>
      <c r="JYJ90" s="146"/>
      <c r="JYK90" s="146"/>
      <c r="JYL90" s="146"/>
      <c r="JYM90" s="146"/>
      <c r="JYN90" s="146"/>
      <c r="JYO90" s="146"/>
      <c r="JYP90" s="146"/>
      <c r="JYQ90" s="146"/>
      <c r="JYR90" s="146"/>
      <c r="JYS90" s="146"/>
      <c r="JYT90" s="146"/>
      <c r="JYU90" s="146"/>
      <c r="JYV90" s="146"/>
      <c r="JYW90" s="146"/>
      <c r="JYX90" s="146"/>
      <c r="JYY90" s="146"/>
      <c r="JYZ90" s="146"/>
      <c r="JZA90" s="146"/>
      <c r="JZB90" s="146"/>
      <c r="JZC90" s="146"/>
      <c r="JZD90" s="146"/>
      <c r="JZE90" s="146"/>
      <c r="JZF90" s="146"/>
      <c r="JZG90" s="146"/>
      <c r="JZH90" s="146"/>
      <c r="JZI90" s="146"/>
      <c r="JZJ90" s="146"/>
      <c r="JZK90" s="146"/>
      <c r="JZL90" s="146"/>
      <c r="JZM90" s="146"/>
      <c r="JZN90" s="146"/>
      <c r="JZO90" s="146"/>
      <c r="JZP90" s="146"/>
      <c r="JZQ90" s="146"/>
      <c r="JZR90" s="146"/>
      <c r="JZS90" s="146"/>
      <c r="JZT90" s="146"/>
      <c r="JZU90" s="146"/>
      <c r="JZV90" s="146"/>
      <c r="JZW90" s="146"/>
      <c r="JZX90" s="146"/>
      <c r="JZY90" s="146"/>
      <c r="JZZ90" s="146"/>
      <c r="KAA90" s="146"/>
      <c r="KAB90" s="146"/>
      <c r="KAC90" s="146"/>
      <c r="KAD90" s="146"/>
      <c r="KAE90" s="146"/>
      <c r="KAF90" s="146"/>
      <c r="KAG90" s="146"/>
      <c r="KAH90" s="146"/>
      <c r="KAI90" s="146"/>
      <c r="KAJ90" s="146"/>
      <c r="KAK90" s="146"/>
      <c r="KAL90" s="146"/>
      <c r="KAM90" s="146"/>
      <c r="KAN90" s="146"/>
      <c r="KAO90" s="146"/>
      <c r="KAP90" s="146"/>
      <c r="KAQ90" s="146"/>
      <c r="KAR90" s="146"/>
      <c r="KAS90" s="146"/>
      <c r="KAT90" s="146"/>
      <c r="KAU90" s="146"/>
      <c r="KAV90" s="146"/>
      <c r="KAW90" s="146"/>
      <c r="KAX90" s="146"/>
      <c r="KAY90" s="146"/>
      <c r="KAZ90" s="146"/>
      <c r="KBA90" s="146"/>
      <c r="KBB90" s="146"/>
      <c r="KBC90" s="146"/>
      <c r="KBD90" s="146"/>
      <c r="KBE90" s="146"/>
      <c r="KBF90" s="146"/>
      <c r="KBG90" s="146"/>
      <c r="KBH90" s="146"/>
      <c r="KBI90" s="146"/>
      <c r="KBJ90" s="146"/>
      <c r="KBK90" s="146"/>
      <c r="KBL90" s="146"/>
      <c r="KBM90" s="146"/>
      <c r="KBN90" s="146"/>
      <c r="KBO90" s="146"/>
      <c r="KBP90" s="146"/>
      <c r="KBQ90" s="146"/>
      <c r="KBR90" s="146"/>
      <c r="KBS90" s="146"/>
      <c r="KBT90" s="146"/>
      <c r="KBU90" s="146"/>
      <c r="KBV90" s="146"/>
      <c r="KBW90" s="146"/>
      <c r="KBX90" s="146"/>
      <c r="KBY90" s="146"/>
      <c r="KBZ90" s="146"/>
      <c r="KCA90" s="146"/>
      <c r="KCB90" s="146"/>
      <c r="KCC90" s="146"/>
      <c r="KCD90" s="146"/>
      <c r="KCE90" s="146"/>
      <c r="KCF90" s="146"/>
      <c r="KCG90" s="146"/>
      <c r="KCH90" s="146"/>
      <c r="KCI90" s="146"/>
      <c r="KCJ90" s="146"/>
      <c r="KCK90" s="146"/>
      <c r="KCL90" s="146"/>
      <c r="KCM90" s="146"/>
      <c r="KCN90" s="146"/>
      <c r="KCO90" s="146"/>
      <c r="KCP90" s="146"/>
      <c r="KCQ90" s="146"/>
      <c r="KCR90" s="146"/>
      <c r="KCS90" s="146"/>
      <c r="KCT90" s="146"/>
      <c r="KCU90" s="146"/>
      <c r="KCV90" s="146"/>
      <c r="KCW90" s="146"/>
      <c r="KCX90" s="146"/>
      <c r="KCY90" s="146"/>
      <c r="KCZ90" s="146"/>
      <c r="KDA90" s="146"/>
      <c r="KDB90" s="146"/>
      <c r="KDC90" s="146"/>
      <c r="KDD90" s="146"/>
      <c r="KDE90" s="146"/>
      <c r="KDF90" s="146"/>
      <c r="KDG90" s="146"/>
      <c r="KDH90" s="146"/>
      <c r="KDI90" s="146"/>
      <c r="KDJ90" s="146"/>
      <c r="KDK90" s="146"/>
      <c r="KDL90" s="146"/>
      <c r="KDM90" s="146"/>
      <c r="KDN90" s="146"/>
      <c r="KDO90" s="146"/>
      <c r="KDP90" s="146"/>
      <c r="KDQ90" s="146"/>
      <c r="KDR90" s="146"/>
      <c r="KDS90" s="146"/>
      <c r="KDT90" s="146"/>
      <c r="KDU90" s="146"/>
      <c r="KDV90" s="146"/>
      <c r="KDW90" s="146"/>
      <c r="KDX90" s="146"/>
      <c r="KDY90" s="146"/>
      <c r="KDZ90" s="146"/>
      <c r="KEA90" s="146"/>
      <c r="KEB90" s="146"/>
      <c r="KEC90" s="146"/>
      <c r="KED90" s="146"/>
      <c r="KEE90" s="146"/>
      <c r="KEF90" s="146"/>
      <c r="KEG90" s="146"/>
      <c r="KEH90" s="146"/>
      <c r="KEI90" s="146"/>
      <c r="KEJ90" s="146"/>
      <c r="KEK90" s="146"/>
      <c r="KEL90" s="146"/>
      <c r="KEM90" s="146"/>
      <c r="KEN90" s="146"/>
      <c r="KEO90" s="146"/>
      <c r="KEP90" s="146"/>
      <c r="KEQ90" s="146"/>
      <c r="KER90" s="146"/>
      <c r="KES90" s="146"/>
      <c r="KET90" s="146"/>
      <c r="KEU90" s="146"/>
      <c r="KEV90" s="146"/>
      <c r="KEW90" s="146"/>
      <c r="KEX90" s="146"/>
      <c r="KEY90" s="146"/>
      <c r="KEZ90" s="146"/>
      <c r="KFA90" s="146"/>
      <c r="KFB90" s="146"/>
      <c r="KFC90" s="146"/>
      <c r="KFD90" s="146"/>
      <c r="KFE90" s="146"/>
      <c r="KFF90" s="146"/>
      <c r="KFG90" s="146"/>
      <c r="KFH90" s="146"/>
      <c r="KFI90" s="146"/>
      <c r="KFJ90" s="146"/>
      <c r="KFK90" s="146"/>
      <c r="KFL90" s="146"/>
      <c r="KFM90" s="146"/>
      <c r="KFN90" s="146"/>
      <c r="KFO90" s="146"/>
      <c r="KFP90" s="146"/>
      <c r="KFQ90" s="146"/>
      <c r="KFR90" s="146"/>
      <c r="KFS90" s="146"/>
      <c r="KFT90" s="146"/>
      <c r="KFU90" s="146"/>
      <c r="KFV90" s="146"/>
      <c r="KFW90" s="146"/>
      <c r="KFX90" s="146"/>
      <c r="KFY90" s="146"/>
      <c r="KFZ90" s="146"/>
      <c r="KGA90" s="146"/>
      <c r="KGB90" s="146"/>
      <c r="KGC90" s="146"/>
      <c r="KGD90" s="146"/>
      <c r="KGE90" s="146"/>
      <c r="KGF90" s="146"/>
      <c r="KGG90" s="146"/>
      <c r="KGH90" s="146"/>
      <c r="KGI90" s="146"/>
      <c r="KGJ90" s="146"/>
      <c r="KGK90" s="146"/>
      <c r="KGL90" s="146"/>
      <c r="KGM90" s="146"/>
      <c r="KGN90" s="146"/>
      <c r="KGO90" s="146"/>
      <c r="KGP90" s="146"/>
      <c r="KGQ90" s="146"/>
      <c r="KGR90" s="146"/>
      <c r="KGS90" s="146"/>
      <c r="KGT90" s="146"/>
      <c r="KGU90" s="146"/>
      <c r="KGV90" s="146"/>
      <c r="KGW90" s="146"/>
      <c r="KGX90" s="146"/>
      <c r="KGY90" s="146"/>
      <c r="KGZ90" s="146"/>
      <c r="KHA90" s="146"/>
      <c r="KHB90" s="146"/>
      <c r="KHC90" s="146"/>
      <c r="KHD90" s="146"/>
      <c r="KHE90" s="146"/>
      <c r="KHF90" s="146"/>
      <c r="KHG90" s="146"/>
      <c r="KHH90" s="146"/>
      <c r="KHI90" s="146"/>
      <c r="KHJ90" s="146"/>
      <c r="KHK90" s="146"/>
      <c r="KHL90" s="146"/>
      <c r="KHM90" s="146"/>
      <c r="KHN90" s="146"/>
      <c r="KHO90" s="146"/>
      <c r="KHP90" s="146"/>
      <c r="KHQ90" s="146"/>
      <c r="KHR90" s="146"/>
      <c r="KHS90" s="146"/>
      <c r="KHT90" s="146"/>
      <c r="KHU90" s="146"/>
      <c r="KHV90" s="146"/>
      <c r="KHW90" s="146"/>
      <c r="KHX90" s="146"/>
      <c r="KHY90" s="146"/>
      <c r="KHZ90" s="146"/>
      <c r="KIA90" s="146"/>
      <c r="KIB90" s="146"/>
      <c r="KIC90" s="146"/>
      <c r="KID90" s="146"/>
      <c r="KIE90" s="146"/>
      <c r="KIF90" s="146"/>
      <c r="KIG90" s="146"/>
      <c r="KIH90" s="146"/>
      <c r="KII90" s="146"/>
      <c r="KIJ90" s="146"/>
      <c r="KIK90" s="146"/>
      <c r="KIL90" s="146"/>
      <c r="KIM90" s="146"/>
      <c r="KIN90" s="146"/>
      <c r="KIO90" s="146"/>
      <c r="KIP90" s="146"/>
      <c r="KIQ90" s="146"/>
      <c r="KIR90" s="146"/>
      <c r="KIS90" s="146"/>
      <c r="KIT90" s="146"/>
      <c r="KIU90" s="146"/>
      <c r="KIV90" s="146"/>
      <c r="KIW90" s="146"/>
      <c r="KIX90" s="146"/>
      <c r="KIY90" s="146"/>
      <c r="KIZ90" s="146"/>
      <c r="KJA90" s="146"/>
      <c r="KJB90" s="146"/>
      <c r="KJC90" s="146"/>
      <c r="KJD90" s="146"/>
      <c r="KJE90" s="146"/>
      <c r="KJF90" s="146"/>
      <c r="KJG90" s="146"/>
      <c r="KJH90" s="146"/>
      <c r="KJI90" s="146"/>
      <c r="KJJ90" s="146"/>
      <c r="KJK90" s="146"/>
      <c r="KJL90" s="146"/>
      <c r="KJM90" s="146"/>
      <c r="KJN90" s="146"/>
      <c r="KJO90" s="146"/>
      <c r="KJP90" s="146"/>
      <c r="KJQ90" s="146"/>
      <c r="KJR90" s="146"/>
      <c r="KJS90" s="146"/>
      <c r="KJT90" s="146"/>
      <c r="KJU90" s="146"/>
      <c r="KJV90" s="146"/>
      <c r="KJW90" s="146"/>
      <c r="KJX90" s="146"/>
      <c r="KJY90" s="146"/>
      <c r="KJZ90" s="146"/>
      <c r="KKA90" s="146"/>
      <c r="KKB90" s="146"/>
      <c r="KKC90" s="146"/>
      <c r="KKD90" s="146"/>
      <c r="KKE90" s="146"/>
      <c r="KKF90" s="146"/>
      <c r="KKG90" s="146"/>
      <c r="KKH90" s="146"/>
      <c r="KKI90" s="146"/>
      <c r="KKJ90" s="146"/>
      <c r="KKK90" s="146"/>
      <c r="KKL90" s="146"/>
      <c r="KKM90" s="146"/>
      <c r="KKN90" s="146"/>
      <c r="KKO90" s="146"/>
      <c r="KKP90" s="146"/>
      <c r="KKQ90" s="146"/>
      <c r="KKR90" s="146"/>
      <c r="KKS90" s="146"/>
      <c r="KKT90" s="146"/>
      <c r="KKU90" s="146"/>
      <c r="KKV90" s="146"/>
      <c r="KKW90" s="146"/>
      <c r="KKX90" s="146"/>
      <c r="KKY90" s="146"/>
      <c r="KKZ90" s="146"/>
      <c r="KLA90" s="146"/>
      <c r="KLB90" s="146"/>
      <c r="KLC90" s="146"/>
      <c r="KLD90" s="146"/>
      <c r="KLE90" s="146"/>
      <c r="KLF90" s="146"/>
      <c r="KLG90" s="146"/>
      <c r="KLH90" s="146"/>
      <c r="KLI90" s="146"/>
      <c r="KLJ90" s="146"/>
      <c r="KLK90" s="146"/>
      <c r="KLL90" s="146"/>
      <c r="KLM90" s="146"/>
      <c r="KLN90" s="146"/>
      <c r="KLO90" s="146"/>
      <c r="KLP90" s="146"/>
      <c r="KLQ90" s="146"/>
      <c r="KLR90" s="146"/>
      <c r="KLS90" s="146"/>
      <c r="KLT90" s="146"/>
      <c r="KLU90" s="146"/>
      <c r="KLV90" s="146"/>
      <c r="KLW90" s="146"/>
      <c r="KLX90" s="146"/>
      <c r="KLY90" s="146"/>
      <c r="KLZ90" s="146"/>
      <c r="KMA90" s="146"/>
      <c r="KMB90" s="146"/>
      <c r="KMC90" s="146"/>
      <c r="KMD90" s="146"/>
      <c r="KME90" s="146"/>
      <c r="KMF90" s="146"/>
      <c r="KMG90" s="146"/>
      <c r="KMH90" s="146"/>
      <c r="KMI90" s="146"/>
      <c r="KMJ90" s="146"/>
      <c r="KMK90" s="146"/>
      <c r="KML90" s="146"/>
      <c r="KMM90" s="146"/>
      <c r="KMN90" s="146"/>
      <c r="KMO90" s="146"/>
      <c r="KMP90" s="146"/>
      <c r="KMQ90" s="146"/>
      <c r="KMR90" s="146"/>
      <c r="KMS90" s="146"/>
      <c r="KMT90" s="146"/>
      <c r="KMU90" s="146"/>
      <c r="KMV90" s="146"/>
      <c r="KMW90" s="146"/>
      <c r="KMX90" s="146"/>
      <c r="KMY90" s="146"/>
      <c r="KMZ90" s="146"/>
      <c r="KNA90" s="146"/>
      <c r="KNB90" s="146"/>
      <c r="KNC90" s="146"/>
      <c r="KND90" s="146"/>
      <c r="KNE90" s="146"/>
      <c r="KNF90" s="146"/>
      <c r="KNG90" s="146"/>
      <c r="KNH90" s="146"/>
      <c r="KNI90" s="146"/>
      <c r="KNJ90" s="146"/>
      <c r="KNK90" s="146"/>
      <c r="KNL90" s="146"/>
      <c r="KNM90" s="146"/>
      <c r="KNN90" s="146"/>
      <c r="KNO90" s="146"/>
      <c r="KNP90" s="146"/>
      <c r="KNQ90" s="146"/>
      <c r="KNR90" s="146"/>
      <c r="KNS90" s="146"/>
      <c r="KNT90" s="146"/>
      <c r="KNU90" s="146"/>
      <c r="KNV90" s="146"/>
      <c r="KNW90" s="146"/>
      <c r="KNX90" s="146"/>
      <c r="KNY90" s="146"/>
      <c r="KNZ90" s="146"/>
      <c r="KOA90" s="146"/>
      <c r="KOB90" s="146"/>
      <c r="KOC90" s="146"/>
      <c r="KOD90" s="146"/>
      <c r="KOE90" s="146"/>
      <c r="KOF90" s="146"/>
      <c r="KOG90" s="146"/>
      <c r="KOH90" s="146"/>
      <c r="KOI90" s="146"/>
      <c r="KOJ90" s="146"/>
      <c r="KOK90" s="146"/>
      <c r="KOL90" s="146"/>
      <c r="KOM90" s="146"/>
      <c r="KON90" s="146"/>
      <c r="KOO90" s="146"/>
      <c r="KOP90" s="146"/>
      <c r="KOQ90" s="146"/>
      <c r="KOR90" s="146"/>
      <c r="KOS90" s="146"/>
      <c r="KOT90" s="146"/>
      <c r="KOU90" s="146"/>
      <c r="KOV90" s="146"/>
      <c r="KOW90" s="146"/>
      <c r="KOX90" s="146"/>
      <c r="KOY90" s="146"/>
      <c r="KOZ90" s="146"/>
      <c r="KPA90" s="146"/>
      <c r="KPB90" s="146"/>
      <c r="KPC90" s="146"/>
      <c r="KPD90" s="146"/>
      <c r="KPE90" s="146"/>
      <c r="KPF90" s="146"/>
      <c r="KPG90" s="146"/>
      <c r="KPH90" s="146"/>
      <c r="KPI90" s="146"/>
      <c r="KPJ90" s="146"/>
      <c r="KPK90" s="146"/>
      <c r="KPL90" s="146"/>
      <c r="KPM90" s="146"/>
      <c r="KPN90" s="146"/>
      <c r="KPO90" s="146"/>
      <c r="KPP90" s="146"/>
      <c r="KPQ90" s="146"/>
      <c r="KPR90" s="146"/>
      <c r="KPS90" s="146"/>
      <c r="KPT90" s="146"/>
      <c r="KPU90" s="146"/>
      <c r="KPV90" s="146"/>
      <c r="KPW90" s="146"/>
      <c r="KPX90" s="146"/>
      <c r="KPY90" s="146"/>
      <c r="KPZ90" s="146"/>
      <c r="KQA90" s="146"/>
      <c r="KQB90" s="146"/>
      <c r="KQC90" s="146"/>
      <c r="KQD90" s="146"/>
      <c r="KQE90" s="146"/>
      <c r="KQF90" s="146"/>
      <c r="KQG90" s="146"/>
      <c r="KQH90" s="146"/>
      <c r="KQI90" s="146"/>
      <c r="KQJ90" s="146"/>
      <c r="KQK90" s="146"/>
      <c r="KQL90" s="146"/>
      <c r="KQM90" s="146"/>
      <c r="KQN90" s="146"/>
      <c r="KQO90" s="146"/>
      <c r="KQP90" s="146"/>
      <c r="KQQ90" s="146"/>
      <c r="KQR90" s="146"/>
      <c r="KQS90" s="146"/>
      <c r="KQT90" s="146"/>
      <c r="KQU90" s="146"/>
      <c r="KQV90" s="146"/>
      <c r="KQW90" s="146"/>
      <c r="KQX90" s="146"/>
      <c r="KQY90" s="146"/>
      <c r="KQZ90" s="146"/>
      <c r="KRA90" s="146"/>
      <c r="KRB90" s="146"/>
      <c r="KRC90" s="146"/>
      <c r="KRD90" s="146"/>
      <c r="KRE90" s="146"/>
      <c r="KRF90" s="146"/>
      <c r="KRG90" s="146"/>
      <c r="KRH90" s="146"/>
      <c r="KRI90" s="146"/>
      <c r="KRJ90" s="146"/>
      <c r="KRK90" s="146"/>
      <c r="KRL90" s="146"/>
      <c r="KRM90" s="146"/>
      <c r="KRN90" s="146"/>
      <c r="KRO90" s="146"/>
      <c r="KRP90" s="146"/>
      <c r="KRQ90" s="146"/>
      <c r="KRR90" s="146"/>
      <c r="KRS90" s="146"/>
      <c r="KRT90" s="146"/>
      <c r="KRU90" s="146"/>
      <c r="KRV90" s="146"/>
      <c r="KRW90" s="146"/>
      <c r="KRX90" s="146"/>
      <c r="KRY90" s="146"/>
      <c r="KRZ90" s="146"/>
      <c r="KSA90" s="146"/>
      <c r="KSB90" s="146"/>
      <c r="KSC90" s="146"/>
      <c r="KSD90" s="146"/>
      <c r="KSE90" s="146"/>
      <c r="KSF90" s="146"/>
      <c r="KSG90" s="146"/>
      <c r="KSH90" s="146"/>
      <c r="KSI90" s="146"/>
      <c r="KSJ90" s="146"/>
      <c r="KSK90" s="146"/>
      <c r="KSL90" s="146"/>
      <c r="KSM90" s="146"/>
      <c r="KSN90" s="146"/>
      <c r="KSO90" s="146"/>
      <c r="KSP90" s="146"/>
      <c r="KSQ90" s="146"/>
      <c r="KSR90" s="146"/>
      <c r="KSS90" s="146"/>
      <c r="KST90" s="146"/>
      <c r="KSU90" s="146"/>
      <c r="KSV90" s="146"/>
      <c r="KSW90" s="146"/>
      <c r="KSX90" s="146"/>
      <c r="KSY90" s="146"/>
      <c r="KSZ90" s="146"/>
      <c r="KTA90" s="146"/>
      <c r="KTB90" s="146"/>
      <c r="KTC90" s="146"/>
      <c r="KTD90" s="146"/>
      <c r="KTE90" s="146"/>
      <c r="KTF90" s="146"/>
      <c r="KTG90" s="146"/>
      <c r="KTH90" s="146"/>
      <c r="KTI90" s="146"/>
      <c r="KTJ90" s="146"/>
      <c r="KTK90" s="146"/>
      <c r="KTL90" s="146"/>
      <c r="KTM90" s="146"/>
      <c r="KTN90" s="146"/>
      <c r="KTO90" s="146"/>
      <c r="KTP90" s="146"/>
      <c r="KTQ90" s="146"/>
      <c r="KTR90" s="146"/>
      <c r="KTS90" s="146"/>
      <c r="KTT90" s="146"/>
      <c r="KTU90" s="146"/>
      <c r="KTV90" s="146"/>
      <c r="KTW90" s="146"/>
      <c r="KTX90" s="146"/>
      <c r="KTY90" s="146"/>
      <c r="KTZ90" s="146"/>
      <c r="KUA90" s="146"/>
      <c r="KUB90" s="146"/>
      <c r="KUC90" s="146"/>
      <c r="KUD90" s="146"/>
      <c r="KUE90" s="146"/>
      <c r="KUF90" s="146"/>
      <c r="KUG90" s="146"/>
      <c r="KUH90" s="146"/>
      <c r="KUI90" s="146"/>
      <c r="KUJ90" s="146"/>
      <c r="KUK90" s="146"/>
      <c r="KUL90" s="146"/>
      <c r="KUM90" s="146"/>
      <c r="KUN90" s="146"/>
      <c r="KUO90" s="146"/>
      <c r="KUP90" s="146"/>
      <c r="KUQ90" s="146"/>
      <c r="KUR90" s="146"/>
      <c r="KUS90" s="146"/>
      <c r="KUT90" s="146"/>
      <c r="KUU90" s="146"/>
      <c r="KUV90" s="146"/>
      <c r="KUW90" s="146"/>
      <c r="KUX90" s="146"/>
      <c r="KUY90" s="146"/>
      <c r="KUZ90" s="146"/>
      <c r="KVA90" s="146"/>
      <c r="KVB90" s="146"/>
      <c r="KVC90" s="146"/>
      <c r="KVD90" s="146"/>
      <c r="KVE90" s="146"/>
      <c r="KVF90" s="146"/>
      <c r="KVG90" s="146"/>
      <c r="KVH90" s="146"/>
      <c r="KVI90" s="146"/>
      <c r="KVJ90" s="146"/>
      <c r="KVK90" s="146"/>
      <c r="KVL90" s="146"/>
      <c r="KVM90" s="146"/>
      <c r="KVN90" s="146"/>
      <c r="KVO90" s="146"/>
      <c r="KVP90" s="146"/>
      <c r="KVQ90" s="146"/>
      <c r="KVR90" s="146"/>
      <c r="KVS90" s="146"/>
      <c r="KVT90" s="146"/>
      <c r="KVU90" s="146"/>
      <c r="KVV90" s="146"/>
      <c r="KVW90" s="146"/>
      <c r="KVX90" s="146"/>
      <c r="KVY90" s="146"/>
      <c r="KVZ90" s="146"/>
      <c r="KWA90" s="146"/>
      <c r="KWB90" s="146"/>
      <c r="KWC90" s="146"/>
      <c r="KWD90" s="146"/>
      <c r="KWE90" s="146"/>
      <c r="KWF90" s="146"/>
      <c r="KWG90" s="146"/>
      <c r="KWH90" s="146"/>
      <c r="KWI90" s="146"/>
      <c r="KWJ90" s="146"/>
      <c r="KWK90" s="146"/>
      <c r="KWL90" s="146"/>
      <c r="KWM90" s="146"/>
      <c r="KWN90" s="146"/>
      <c r="KWO90" s="146"/>
      <c r="KWP90" s="146"/>
      <c r="KWQ90" s="146"/>
      <c r="KWR90" s="146"/>
      <c r="KWS90" s="146"/>
      <c r="KWT90" s="146"/>
      <c r="KWU90" s="146"/>
      <c r="KWV90" s="146"/>
      <c r="KWW90" s="146"/>
      <c r="KWX90" s="146"/>
      <c r="KWY90" s="146"/>
      <c r="KWZ90" s="146"/>
      <c r="KXA90" s="146"/>
      <c r="KXB90" s="146"/>
      <c r="KXC90" s="146"/>
      <c r="KXD90" s="146"/>
      <c r="KXE90" s="146"/>
      <c r="KXF90" s="146"/>
      <c r="KXG90" s="146"/>
      <c r="KXH90" s="146"/>
      <c r="KXI90" s="146"/>
      <c r="KXJ90" s="146"/>
      <c r="KXK90" s="146"/>
      <c r="KXL90" s="146"/>
      <c r="KXM90" s="146"/>
      <c r="KXN90" s="146"/>
      <c r="KXO90" s="146"/>
      <c r="KXP90" s="146"/>
      <c r="KXQ90" s="146"/>
      <c r="KXR90" s="146"/>
      <c r="KXS90" s="146"/>
      <c r="KXT90" s="146"/>
      <c r="KXU90" s="146"/>
      <c r="KXV90" s="146"/>
      <c r="KXW90" s="146"/>
      <c r="KXX90" s="146"/>
      <c r="KXY90" s="146"/>
      <c r="KXZ90" s="146"/>
      <c r="KYA90" s="146"/>
      <c r="KYB90" s="146"/>
      <c r="KYC90" s="146"/>
      <c r="KYD90" s="146"/>
      <c r="KYE90" s="146"/>
      <c r="KYF90" s="146"/>
      <c r="KYG90" s="146"/>
      <c r="KYH90" s="146"/>
      <c r="KYI90" s="146"/>
      <c r="KYJ90" s="146"/>
      <c r="KYK90" s="146"/>
      <c r="KYL90" s="146"/>
      <c r="KYM90" s="146"/>
      <c r="KYN90" s="146"/>
      <c r="KYO90" s="146"/>
      <c r="KYP90" s="146"/>
      <c r="KYQ90" s="146"/>
      <c r="KYR90" s="146"/>
      <c r="KYS90" s="146"/>
      <c r="KYT90" s="146"/>
      <c r="KYU90" s="146"/>
      <c r="KYV90" s="146"/>
      <c r="KYW90" s="146"/>
      <c r="KYX90" s="146"/>
      <c r="KYY90" s="146"/>
      <c r="KYZ90" s="146"/>
      <c r="KZA90" s="146"/>
      <c r="KZB90" s="146"/>
      <c r="KZC90" s="146"/>
      <c r="KZD90" s="146"/>
      <c r="KZE90" s="146"/>
      <c r="KZF90" s="146"/>
      <c r="KZG90" s="146"/>
      <c r="KZH90" s="146"/>
      <c r="KZI90" s="146"/>
      <c r="KZJ90" s="146"/>
      <c r="KZK90" s="146"/>
      <c r="KZL90" s="146"/>
      <c r="KZM90" s="146"/>
      <c r="KZN90" s="146"/>
      <c r="KZO90" s="146"/>
      <c r="KZP90" s="146"/>
      <c r="KZQ90" s="146"/>
      <c r="KZR90" s="146"/>
      <c r="KZS90" s="146"/>
      <c r="KZT90" s="146"/>
      <c r="KZU90" s="146"/>
      <c r="KZV90" s="146"/>
      <c r="KZW90" s="146"/>
      <c r="KZX90" s="146"/>
      <c r="KZY90" s="146"/>
      <c r="KZZ90" s="146"/>
      <c r="LAA90" s="146"/>
      <c r="LAB90" s="146"/>
      <c r="LAC90" s="146"/>
      <c r="LAD90" s="146"/>
      <c r="LAE90" s="146"/>
      <c r="LAF90" s="146"/>
      <c r="LAG90" s="146"/>
      <c r="LAH90" s="146"/>
      <c r="LAI90" s="146"/>
      <c r="LAJ90" s="146"/>
      <c r="LAK90" s="146"/>
      <c r="LAL90" s="146"/>
      <c r="LAM90" s="146"/>
      <c r="LAN90" s="146"/>
      <c r="LAO90" s="146"/>
      <c r="LAP90" s="146"/>
      <c r="LAQ90" s="146"/>
      <c r="LAR90" s="146"/>
      <c r="LAS90" s="146"/>
      <c r="LAT90" s="146"/>
      <c r="LAU90" s="146"/>
      <c r="LAV90" s="146"/>
      <c r="LAW90" s="146"/>
      <c r="LAX90" s="146"/>
      <c r="LAY90" s="146"/>
      <c r="LAZ90" s="146"/>
      <c r="LBA90" s="146"/>
      <c r="LBB90" s="146"/>
      <c r="LBC90" s="146"/>
      <c r="LBD90" s="146"/>
      <c r="LBE90" s="146"/>
      <c r="LBF90" s="146"/>
      <c r="LBG90" s="146"/>
      <c r="LBH90" s="146"/>
      <c r="LBI90" s="146"/>
      <c r="LBJ90" s="146"/>
      <c r="LBK90" s="146"/>
      <c r="LBL90" s="146"/>
      <c r="LBM90" s="146"/>
      <c r="LBN90" s="146"/>
      <c r="LBO90" s="146"/>
      <c r="LBP90" s="146"/>
      <c r="LBQ90" s="146"/>
      <c r="LBR90" s="146"/>
      <c r="LBS90" s="146"/>
      <c r="LBT90" s="146"/>
      <c r="LBU90" s="146"/>
      <c r="LBV90" s="146"/>
      <c r="LBW90" s="146"/>
      <c r="LBX90" s="146"/>
    </row>
    <row r="91" spans="1:8188" s="24" customFormat="1" ht="121.5" customHeight="1">
      <c r="A91" s="148" t="s">
        <v>45</v>
      </c>
      <c r="B91" s="150">
        <v>20000</v>
      </c>
      <c r="C91" s="152">
        <v>0</v>
      </c>
      <c r="D91" s="154"/>
      <c r="E91" s="121"/>
      <c r="F91" s="117" t="s">
        <v>45</v>
      </c>
      <c r="G91" s="156">
        <v>20000</v>
      </c>
      <c r="H91" s="158">
        <v>0</v>
      </c>
      <c r="I91" s="160"/>
      <c r="J91" s="147"/>
      <c r="K91" s="146"/>
      <c r="L91" s="146"/>
      <c r="M91" s="146"/>
      <c r="N91" s="146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7"/>
      <c r="GI91" s="147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7"/>
      <c r="GV91" s="147"/>
      <c r="GW91" s="147"/>
      <c r="GX91" s="147"/>
      <c r="GY91" s="147"/>
      <c r="GZ91" s="147"/>
      <c r="HA91" s="147"/>
      <c r="HB91" s="147"/>
      <c r="HC91" s="147"/>
      <c r="HD91" s="147"/>
      <c r="HE91" s="147"/>
      <c r="HF91" s="147"/>
      <c r="HG91" s="147"/>
      <c r="HH91" s="147"/>
      <c r="HI91" s="147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7"/>
      <c r="HV91" s="147"/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47"/>
      <c r="II91" s="147"/>
      <c r="IJ91" s="147"/>
      <c r="IK91" s="147"/>
      <c r="IL91" s="147"/>
      <c r="IM91" s="147"/>
      <c r="IN91" s="147"/>
      <c r="IO91" s="147"/>
      <c r="IP91" s="147"/>
      <c r="IQ91" s="147"/>
      <c r="IR91" s="147"/>
      <c r="IS91" s="147"/>
      <c r="IT91" s="147"/>
      <c r="IU91" s="147"/>
      <c r="IV91" s="147"/>
      <c r="IW91" s="147"/>
      <c r="IX91" s="147"/>
      <c r="IY91" s="147"/>
      <c r="IZ91" s="147"/>
      <c r="JA91" s="147"/>
      <c r="JB91" s="147"/>
      <c r="JC91" s="147"/>
      <c r="JD91" s="147"/>
      <c r="JE91" s="147"/>
      <c r="JF91" s="147"/>
      <c r="JG91" s="147"/>
      <c r="JH91" s="147"/>
      <c r="JI91" s="147"/>
      <c r="JJ91" s="147"/>
      <c r="JK91" s="147"/>
      <c r="JL91" s="147"/>
      <c r="JM91" s="147"/>
      <c r="JN91" s="147"/>
      <c r="JO91" s="147"/>
      <c r="JP91" s="147"/>
      <c r="JQ91" s="147"/>
      <c r="JR91" s="147"/>
      <c r="JS91" s="147"/>
      <c r="JT91" s="147"/>
      <c r="JU91" s="147"/>
      <c r="JV91" s="147"/>
      <c r="JW91" s="147"/>
      <c r="JX91" s="147"/>
      <c r="JY91" s="147"/>
      <c r="JZ91" s="147"/>
      <c r="KA91" s="147"/>
      <c r="KB91" s="147"/>
      <c r="KC91" s="147"/>
      <c r="KD91" s="147"/>
      <c r="KE91" s="147"/>
      <c r="KF91" s="147"/>
      <c r="KG91" s="147"/>
      <c r="KH91" s="147"/>
      <c r="KI91" s="147"/>
      <c r="KJ91" s="147"/>
      <c r="KK91" s="147"/>
      <c r="KL91" s="147"/>
      <c r="KM91" s="147"/>
      <c r="KN91" s="147"/>
      <c r="KO91" s="147"/>
      <c r="KP91" s="147"/>
      <c r="KQ91" s="147"/>
      <c r="KR91" s="147"/>
      <c r="KS91" s="147"/>
      <c r="KT91" s="147"/>
      <c r="KU91" s="147"/>
      <c r="KV91" s="147"/>
      <c r="KW91" s="147"/>
      <c r="KX91" s="147"/>
      <c r="KY91" s="147"/>
      <c r="KZ91" s="147"/>
      <c r="LA91" s="147"/>
      <c r="LB91" s="147"/>
      <c r="LC91" s="147"/>
      <c r="LD91" s="147"/>
      <c r="LE91" s="147"/>
      <c r="LF91" s="147"/>
      <c r="LG91" s="147"/>
      <c r="LH91" s="147"/>
      <c r="LI91" s="147"/>
      <c r="LJ91" s="147"/>
      <c r="LK91" s="147"/>
      <c r="LL91" s="147"/>
      <c r="LM91" s="147"/>
      <c r="LN91" s="147"/>
      <c r="LO91" s="147"/>
      <c r="LP91" s="147"/>
      <c r="LQ91" s="147"/>
      <c r="LR91" s="147"/>
      <c r="LS91" s="147"/>
      <c r="LT91" s="147"/>
      <c r="LU91" s="147"/>
      <c r="LV91" s="147"/>
      <c r="LW91" s="147"/>
      <c r="LX91" s="147"/>
      <c r="LY91" s="147"/>
      <c r="LZ91" s="147"/>
      <c r="MA91" s="147"/>
      <c r="MB91" s="147"/>
      <c r="MC91" s="147"/>
      <c r="MD91" s="147"/>
      <c r="ME91" s="147"/>
      <c r="MF91" s="147"/>
      <c r="MG91" s="147"/>
      <c r="MH91" s="147"/>
      <c r="MI91" s="147"/>
      <c r="MJ91" s="147"/>
      <c r="MK91" s="147"/>
      <c r="ML91" s="147"/>
      <c r="MM91" s="147"/>
      <c r="MN91" s="147"/>
      <c r="MO91" s="147"/>
      <c r="MP91" s="147"/>
      <c r="MQ91" s="147"/>
      <c r="MR91" s="147"/>
      <c r="MS91" s="147"/>
      <c r="MT91" s="147"/>
      <c r="MU91" s="147"/>
      <c r="MV91" s="147"/>
      <c r="MW91" s="147"/>
      <c r="MX91" s="147"/>
      <c r="MY91" s="147"/>
      <c r="MZ91" s="147"/>
      <c r="NA91" s="147"/>
      <c r="NB91" s="147"/>
      <c r="NC91" s="147"/>
      <c r="ND91" s="147"/>
      <c r="NE91" s="147"/>
      <c r="NF91" s="147"/>
      <c r="NG91" s="147"/>
      <c r="NH91" s="147"/>
      <c r="NI91" s="147"/>
      <c r="NJ91" s="147"/>
      <c r="NK91" s="147"/>
      <c r="NL91" s="147"/>
      <c r="NM91" s="147"/>
      <c r="NN91" s="147"/>
      <c r="NO91" s="147"/>
      <c r="NP91" s="147"/>
      <c r="NQ91" s="147"/>
      <c r="NR91" s="147"/>
      <c r="NS91" s="147"/>
      <c r="NT91" s="147"/>
      <c r="NU91" s="147"/>
      <c r="NV91" s="147"/>
      <c r="NW91" s="147"/>
      <c r="NX91" s="147"/>
      <c r="NY91" s="147"/>
      <c r="NZ91" s="147"/>
      <c r="OA91" s="147"/>
      <c r="OB91" s="147"/>
      <c r="OC91" s="147"/>
      <c r="OD91" s="147"/>
      <c r="OE91" s="147"/>
      <c r="OF91" s="147"/>
      <c r="OG91" s="147"/>
      <c r="OH91" s="147"/>
      <c r="OI91" s="147"/>
      <c r="OJ91" s="147"/>
      <c r="OK91" s="147"/>
      <c r="OL91" s="147"/>
      <c r="OM91" s="147"/>
      <c r="ON91" s="147"/>
      <c r="OO91" s="147"/>
      <c r="OP91" s="147"/>
      <c r="OQ91" s="147"/>
      <c r="OR91" s="147"/>
      <c r="OS91" s="147"/>
      <c r="OT91" s="147"/>
      <c r="OU91" s="147"/>
      <c r="OV91" s="147"/>
      <c r="OW91" s="147"/>
      <c r="OX91" s="147"/>
      <c r="OY91" s="147"/>
      <c r="OZ91" s="147"/>
      <c r="PA91" s="147"/>
      <c r="PB91" s="147"/>
      <c r="PC91" s="147"/>
      <c r="PD91" s="147"/>
      <c r="PE91" s="147"/>
      <c r="PF91" s="147"/>
      <c r="PG91" s="147"/>
      <c r="PH91" s="147"/>
      <c r="PI91" s="147"/>
      <c r="PJ91" s="147"/>
      <c r="PK91" s="147"/>
      <c r="PL91" s="147"/>
      <c r="PM91" s="147"/>
      <c r="PN91" s="147"/>
      <c r="PO91" s="147"/>
      <c r="PP91" s="147"/>
      <c r="PQ91" s="147"/>
      <c r="PR91" s="147"/>
      <c r="PS91" s="147"/>
      <c r="PT91" s="147"/>
      <c r="PU91" s="147"/>
      <c r="PV91" s="147"/>
      <c r="PW91" s="147"/>
      <c r="PX91" s="147"/>
      <c r="PY91" s="147"/>
      <c r="PZ91" s="147"/>
      <c r="QA91" s="147"/>
      <c r="QB91" s="147"/>
      <c r="QC91" s="147"/>
      <c r="QD91" s="147"/>
      <c r="QE91" s="147"/>
      <c r="QF91" s="147"/>
      <c r="QG91" s="147"/>
      <c r="QH91" s="147"/>
      <c r="QI91" s="147"/>
      <c r="QJ91" s="147"/>
      <c r="QK91" s="147"/>
      <c r="QL91" s="147"/>
      <c r="QM91" s="147"/>
      <c r="QN91" s="147"/>
      <c r="QO91" s="147"/>
      <c r="QP91" s="147"/>
      <c r="QQ91" s="147"/>
      <c r="QR91" s="147"/>
      <c r="QS91" s="147"/>
      <c r="QT91" s="147"/>
      <c r="QU91" s="147"/>
      <c r="QV91" s="147"/>
      <c r="QW91" s="147"/>
      <c r="QX91" s="147"/>
      <c r="QY91" s="147"/>
      <c r="QZ91" s="147"/>
      <c r="RA91" s="147"/>
      <c r="RB91" s="147"/>
      <c r="RC91" s="147"/>
      <c r="RD91" s="147"/>
      <c r="RE91" s="147"/>
      <c r="RF91" s="147"/>
      <c r="RG91" s="147"/>
      <c r="RH91" s="147"/>
      <c r="RI91" s="147"/>
      <c r="RJ91" s="147"/>
      <c r="RK91" s="147"/>
      <c r="RL91" s="147"/>
      <c r="RM91" s="147"/>
      <c r="RN91" s="147"/>
      <c r="RO91" s="147"/>
      <c r="RP91" s="147"/>
      <c r="RQ91" s="147"/>
      <c r="RR91" s="147"/>
      <c r="RS91" s="147"/>
      <c r="RT91" s="147"/>
      <c r="RU91" s="147"/>
      <c r="RV91" s="147"/>
      <c r="RW91" s="147"/>
      <c r="RX91" s="147"/>
      <c r="RY91" s="147"/>
      <c r="RZ91" s="147"/>
      <c r="SA91" s="147"/>
      <c r="SB91" s="147"/>
      <c r="SC91" s="147"/>
      <c r="SD91" s="147"/>
      <c r="SE91" s="147"/>
      <c r="SF91" s="147"/>
      <c r="SG91" s="147"/>
      <c r="SH91" s="147"/>
      <c r="SI91" s="147"/>
      <c r="SJ91" s="147"/>
      <c r="SK91" s="147"/>
      <c r="SL91" s="147"/>
      <c r="SM91" s="147"/>
      <c r="SN91" s="147"/>
      <c r="SO91" s="147"/>
      <c r="SP91" s="147"/>
      <c r="SQ91" s="147"/>
      <c r="SR91" s="147"/>
      <c r="SS91" s="147"/>
      <c r="ST91" s="147"/>
      <c r="SU91" s="147"/>
      <c r="SV91" s="147"/>
      <c r="SW91" s="147"/>
      <c r="SX91" s="147"/>
      <c r="SY91" s="147"/>
      <c r="SZ91" s="147"/>
      <c r="TA91" s="147"/>
      <c r="TB91" s="147"/>
      <c r="TC91" s="147"/>
      <c r="TD91" s="147"/>
      <c r="TE91" s="147"/>
      <c r="TF91" s="147"/>
      <c r="TG91" s="147"/>
      <c r="TH91" s="147"/>
      <c r="TI91" s="147"/>
      <c r="TJ91" s="147"/>
      <c r="TK91" s="147"/>
      <c r="TL91" s="147"/>
      <c r="TM91" s="147"/>
      <c r="TN91" s="147"/>
      <c r="TO91" s="147"/>
      <c r="TP91" s="147"/>
      <c r="TQ91" s="147"/>
      <c r="TR91" s="147"/>
      <c r="TS91" s="147"/>
      <c r="TT91" s="147"/>
      <c r="TU91" s="147"/>
      <c r="TV91" s="147"/>
      <c r="TW91" s="147"/>
      <c r="TX91" s="147"/>
      <c r="TY91" s="147"/>
      <c r="TZ91" s="147"/>
      <c r="UA91" s="147"/>
      <c r="UB91" s="147"/>
      <c r="UC91" s="147"/>
      <c r="UD91" s="147"/>
      <c r="UE91" s="147"/>
      <c r="UF91" s="147"/>
      <c r="UG91" s="147"/>
      <c r="UH91" s="147"/>
      <c r="UI91" s="147"/>
      <c r="UJ91" s="147"/>
      <c r="UK91" s="147"/>
      <c r="UL91" s="147"/>
      <c r="UM91" s="147"/>
      <c r="UN91" s="147"/>
      <c r="UO91" s="147"/>
      <c r="UP91" s="147"/>
      <c r="UQ91" s="147"/>
      <c r="UR91" s="147"/>
      <c r="US91" s="147"/>
      <c r="UT91" s="147"/>
      <c r="UU91" s="147"/>
      <c r="UV91" s="147"/>
      <c r="UW91" s="147"/>
      <c r="UX91" s="147"/>
      <c r="UY91" s="147"/>
      <c r="UZ91" s="147"/>
      <c r="VA91" s="147"/>
      <c r="VB91" s="147"/>
      <c r="VC91" s="147"/>
      <c r="VD91" s="147"/>
      <c r="VE91" s="147"/>
      <c r="VF91" s="147"/>
      <c r="VG91" s="147"/>
      <c r="VH91" s="147"/>
      <c r="VI91" s="147"/>
      <c r="VJ91" s="147"/>
      <c r="VK91" s="147"/>
      <c r="VL91" s="147"/>
      <c r="VM91" s="147"/>
      <c r="VN91" s="147"/>
      <c r="VO91" s="147"/>
      <c r="VP91" s="147"/>
      <c r="VQ91" s="147"/>
      <c r="VR91" s="147"/>
      <c r="VS91" s="147"/>
      <c r="VT91" s="147"/>
      <c r="VU91" s="147"/>
      <c r="VV91" s="147"/>
      <c r="VW91" s="147"/>
      <c r="VX91" s="147"/>
      <c r="VY91" s="147"/>
      <c r="VZ91" s="147"/>
      <c r="WA91" s="147"/>
      <c r="WB91" s="147"/>
      <c r="WC91" s="147"/>
      <c r="WD91" s="147"/>
      <c r="WE91" s="147"/>
      <c r="WF91" s="147"/>
      <c r="WG91" s="147"/>
      <c r="WH91" s="147"/>
      <c r="WI91" s="147"/>
      <c r="WJ91" s="147"/>
      <c r="WK91" s="147"/>
      <c r="WL91" s="147"/>
      <c r="WM91" s="147"/>
      <c r="WN91" s="147"/>
      <c r="WO91" s="147"/>
      <c r="WP91" s="147"/>
      <c r="WQ91" s="147"/>
      <c r="WR91" s="147"/>
      <c r="WS91" s="147"/>
      <c r="WT91" s="147"/>
      <c r="WU91" s="147"/>
      <c r="WV91" s="147"/>
      <c r="WW91" s="147"/>
      <c r="WX91" s="147"/>
      <c r="WY91" s="147"/>
      <c r="WZ91" s="147"/>
      <c r="XA91" s="147"/>
      <c r="XB91" s="147"/>
      <c r="XC91" s="147"/>
      <c r="XD91" s="147"/>
      <c r="XE91" s="147"/>
      <c r="XF91" s="147"/>
      <c r="XG91" s="147"/>
      <c r="XH91" s="147"/>
      <c r="XI91" s="147"/>
      <c r="XJ91" s="147"/>
      <c r="XK91" s="147"/>
      <c r="XL91" s="147"/>
      <c r="XM91" s="147"/>
      <c r="XN91" s="147"/>
      <c r="XO91" s="147"/>
      <c r="XP91" s="147"/>
      <c r="XQ91" s="147"/>
      <c r="XR91" s="147"/>
      <c r="XS91" s="147"/>
      <c r="XT91" s="147"/>
      <c r="XU91" s="147"/>
      <c r="XV91" s="147"/>
      <c r="XW91" s="147"/>
      <c r="XX91" s="147"/>
      <c r="XY91" s="147"/>
      <c r="XZ91" s="147"/>
      <c r="YA91" s="147"/>
      <c r="YB91" s="147"/>
      <c r="YC91" s="147"/>
      <c r="YD91" s="147"/>
      <c r="YE91" s="147"/>
      <c r="YF91" s="147"/>
      <c r="YG91" s="147"/>
      <c r="YH91" s="147"/>
      <c r="YI91" s="147"/>
      <c r="YJ91" s="147"/>
      <c r="YK91" s="147"/>
      <c r="YL91" s="147"/>
      <c r="YM91" s="147"/>
      <c r="YN91" s="147"/>
      <c r="YO91" s="147"/>
      <c r="YP91" s="147"/>
      <c r="YQ91" s="147"/>
      <c r="YR91" s="147"/>
      <c r="YS91" s="147"/>
      <c r="YT91" s="147"/>
      <c r="YU91" s="147"/>
      <c r="YV91" s="147"/>
      <c r="YW91" s="147"/>
      <c r="YX91" s="147"/>
      <c r="YY91" s="147"/>
      <c r="YZ91" s="147"/>
      <c r="ZA91" s="147"/>
      <c r="ZB91" s="147"/>
      <c r="ZC91" s="147"/>
      <c r="ZD91" s="147"/>
      <c r="ZE91" s="147"/>
      <c r="ZF91" s="147"/>
      <c r="ZG91" s="147"/>
      <c r="ZH91" s="147"/>
      <c r="ZI91" s="147"/>
      <c r="ZJ91" s="147"/>
      <c r="ZK91" s="147"/>
      <c r="ZL91" s="147"/>
      <c r="ZM91" s="147"/>
      <c r="ZN91" s="147"/>
      <c r="ZO91" s="147"/>
      <c r="ZP91" s="147"/>
      <c r="ZQ91" s="147"/>
      <c r="ZR91" s="147"/>
      <c r="ZS91" s="147"/>
      <c r="ZT91" s="147"/>
      <c r="ZU91" s="147"/>
      <c r="ZV91" s="147"/>
      <c r="ZW91" s="147"/>
      <c r="ZX91" s="147"/>
      <c r="ZY91" s="147"/>
      <c r="ZZ91" s="147"/>
      <c r="AAA91" s="147"/>
      <c r="AAB91" s="147"/>
      <c r="AAC91" s="147"/>
      <c r="AAD91" s="147"/>
      <c r="AAE91" s="147"/>
      <c r="AAF91" s="147"/>
      <c r="AAG91" s="147"/>
      <c r="AAH91" s="147"/>
      <c r="AAI91" s="147"/>
      <c r="AAJ91" s="147"/>
      <c r="AAK91" s="147"/>
      <c r="AAL91" s="147"/>
      <c r="AAM91" s="147"/>
      <c r="AAN91" s="147"/>
      <c r="AAO91" s="147"/>
      <c r="AAP91" s="147"/>
      <c r="AAQ91" s="147"/>
      <c r="AAR91" s="147"/>
      <c r="AAS91" s="147"/>
      <c r="AAT91" s="147"/>
      <c r="AAU91" s="147"/>
      <c r="AAV91" s="147"/>
      <c r="AAW91" s="147"/>
      <c r="AAX91" s="147"/>
      <c r="AAY91" s="147"/>
      <c r="AAZ91" s="147"/>
      <c r="ABA91" s="147"/>
      <c r="ABB91" s="147"/>
      <c r="ABC91" s="147"/>
      <c r="ABD91" s="147"/>
      <c r="ABE91" s="147"/>
      <c r="ABF91" s="147"/>
      <c r="ABG91" s="147"/>
      <c r="ABH91" s="147"/>
      <c r="ABI91" s="147"/>
      <c r="ABJ91" s="147"/>
      <c r="ABK91" s="147"/>
      <c r="ABL91" s="147"/>
      <c r="ABM91" s="147"/>
      <c r="ABN91" s="147"/>
      <c r="ABO91" s="147"/>
      <c r="ABP91" s="147"/>
      <c r="ABQ91" s="147"/>
      <c r="ABR91" s="147"/>
      <c r="ABS91" s="147"/>
      <c r="ABT91" s="147"/>
      <c r="ABU91" s="147"/>
      <c r="ABV91" s="147"/>
      <c r="ABW91" s="147"/>
      <c r="ABX91" s="147"/>
      <c r="ABY91" s="147"/>
      <c r="ABZ91" s="147"/>
      <c r="ACA91" s="147"/>
      <c r="ACB91" s="147"/>
      <c r="ACC91" s="147"/>
      <c r="ACD91" s="147"/>
      <c r="ACE91" s="147"/>
      <c r="ACF91" s="147"/>
      <c r="ACG91" s="147"/>
      <c r="ACH91" s="147"/>
      <c r="ACI91" s="147"/>
      <c r="ACJ91" s="147"/>
      <c r="ACK91" s="147"/>
      <c r="ACL91" s="147"/>
      <c r="ACM91" s="147"/>
      <c r="ACN91" s="147"/>
      <c r="ACO91" s="147"/>
      <c r="ACP91" s="147"/>
      <c r="ACQ91" s="147"/>
      <c r="ACR91" s="147"/>
      <c r="ACS91" s="147"/>
      <c r="ACT91" s="147"/>
      <c r="ACU91" s="147"/>
      <c r="ACV91" s="147"/>
      <c r="ACW91" s="147"/>
      <c r="ACX91" s="147"/>
      <c r="ACY91" s="147"/>
      <c r="ACZ91" s="147"/>
      <c r="ADA91" s="147"/>
      <c r="ADB91" s="147"/>
      <c r="ADC91" s="147"/>
      <c r="ADD91" s="147"/>
      <c r="ADE91" s="147"/>
      <c r="ADF91" s="147"/>
      <c r="ADG91" s="147"/>
      <c r="ADH91" s="147"/>
      <c r="ADI91" s="147"/>
      <c r="ADJ91" s="147"/>
      <c r="ADK91" s="147"/>
      <c r="ADL91" s="147"/>
      <c r="ADM91" s="147"/>
      <c r="ADN91" s="147"/>
      <c r="ADO91" s="147"/>
      <c r="ADP91" s="147"/>
      <c r="ADQ91" s="147"/>
      <c r="ADR91" s="147"/>
      <c r="ADS91" s="147"/>
      <c r="ADT91" s="147"/>
      <c r="ADU91" s="147"/>
      <c r="ADV91" s="147"/>
      <c r="ADW91" s="147"/>
      <c r="ADX91" s="147"/>
      <c r="ADY91" s="147"/>
      <c r="ADZ91" s="147"/>
      <c r="AEA91" s="147"/>
      <c r="AEB91" s="147"/>
      <c r="AEC91" s="147"/>
      <c r="AED91" s="147"/>
      <c r="AEE91" s="147"/>
      <c r="AEF91" s="147"/>
      <c r="AEG91" s="147"/>
      <c r="AEH91" s="147"/>
      <c r="AEI91" s="147"/>
      <c r="AEJ91" s="147"/>
      <c r="AEK91" s="147"/>
      <c r="AEL91" s="147"/>
      <c r="AEM91" s="147"/>
      <c r="AEN91" s="147"/>
      <c r="AEO91" s="147"/>
      <c r="AEP91" s="147"/>
      <c r="AEQ91" s="147"/>
      <c r="AER91" s="147"/>
      <c r="AES91" s="147"/>
      <c r="AET91" s="147"/>
      <c r="AEU91" s="147"/>
      <c r="AEV91" s="147"/>
      <c r="AEW91" s="147"/>
      <c r="AEX91" s="147"/>
      <c r="AEY91" s="147"/>
      <c r="AEZ91" s="147"/>
      <c r="AFA91" s="147"/>
      <c r="AFB91" s="147"/>
      <c r="AFC91" s="147"/>
      <c r="AFD91" s="147"/>
      <c r="AFE91" s="147"/>
      <c r="AFF91" s="147"/>
      <c r="AFG91" s="147"/>
      <c r="AFH91" s="147"/>
      <c r="AFI91" s="147"/>
      <c r="AFJ91" s="147"/>
      <c r="AFK91" s="147"/>
      <c r="AFL91" s="147"/>
      <c r="AFM91" s="147"/>
      <c r="AFN91" s="147"/>
      <c r="AFO91" s="147"/>
      <c r="AFP91" s="147"/>
      <c r="AFQ91" s="147"/>
      <c r="AFR91" s="147"/>
      <c r="AFS91" s="147"/>
      <c r="AFT91" s="147"/>
      <c r="AFU91" s="147"/>
      <c r="AFV91" s="147"/>
      <c r="AFW91" s="147"/>
      <c r="AFX91" s="147"/>
      <c r="AFY91" s="147"/>
      <c r="AFZ91" s="147"/>
      <c r="AGA91" s="147"/>
      <c r="AGB91" s="147"/>
      <c r="AGC91" s="147"/>
      <c r="AGD91" s="147"/>
      <c r="AGE91" s="147"/>
      <c r="AGF91" s="147"/>
      <c r="AGG91" s="147"/>
      <c r="AGH91" s="147"/>
      <c r="AGI91" s="147"/>
      <c r="AGJ91" s="147"/>
      <c r="AGK91" s="147"/>
      <c r="AGL91" s="147"/>
      <c r="AGM91" s="147"/>
      <c r="AGN91" s="147"/>
      <c r="AGO91" s="147"/>
      <c r="AGP91" s="147"/>
      <c r="AGQ91" s="147"/>
      <c r="AGR91" s="147"/>
      <c r="AGS91" s="147"/>
      <c r="AGT91" s="147"/>
      <c r="AGU91" s="147"/>
      <c r="AGV91" s="147"/>
      <c r="AGW91" s="147"/>
      <c r="AGX91" s="147"/>
      <c r="AGY91" s="147"/>
      <c r="AGZ91" s="147"/>
      <c r="AHA91" s="147"/>
      <c r="AHB91" s="147"/>
      <c r="AHC91" s="147"/>
      <c r="AHD91" s="147"/>
      <c r="AHE91" s="147"/>
      <c r="AHF91" s="147"/>
      <c r="AHG91" s="147"/>
      <c r="AHH91" s="147"/>
      <c r="AHI91" s="147"/>
      <c r="AHJ91" s="147"/>
      <c r="AHK91" s="147"/>
      <c r="AHL91" s="147"/>
      <c r="AHM91" s="147"/>
      <c r="AHN91" s="147"/>
      <c r="AHO91" s="147"/>
      <c r="AHP91" s="147"/>
      <c r="AHQ91" s="147"/>
      <c r="AHR91" s="147"/>
      <c r="AHS91" s="147"/>
      <c r="AHT91" s="147"/>
      <c r="AHU91" s="147"/>
      <c r="AHV91" s="147"/>
      <c r="AHW91" s="147"/>
      <c r="AHX91" s="147"/>
      <c r="AHY91" s="147"/>
      <c r="AHZ91" s="147"/>
      <c r="AIA91" s="147"/>
      <c r="AIB91" s="147"/>
      <c r="AIC91" s="147"/>
      <c r="AID91" s="147"/>
      <c r="AIE91" s="147"/>
      <c r="AIF91" s="147"/>
      <c r="AIG91" s="147"/>
      <c r="AIH91" s="147"/>
      <c r="AII91" s="147"/>
      <c r="AIJ91" s="147"/>
      <c r="AIK91" s="147"/>
      <c r="AIL91" s="147"/>
      <c r="AIM91" s="147"/>
      <c r="AIN91" s="147"/>
      <c r="AIO91" s="147"/>
      <c r="AIP91" s="147"/>
      <c r="AIQ91" s="147"/>
      <c r="AIR91" s="147"/>
      <c r="AIS91" s="147"/>
      <c r="AIT91" s="147"/>
      <c r="AIU91" s="147"/>
      <c r="AIV91" s="147"/>
      <c r="AIW91" s="147"/>
      <c r="AIX91" s="147"/>
      <c r="AIY91" s="147"/>
      <c r="AIZ91" s="147"/>
      <c r="AJA91" s="147"/>
      <c r="AJB91" s="147"/>
      <c r="AJC91" s="147"/>
      <c r="AJD91" s="147"/>
      <c r="AJE91" s="147"/>
      <c r="AJF91" s="147"/>
      <c r="AJG91" s="147"/>
      <c r="AJH91" s="147"/>
      <c r="AJI91" s="147"/>
      <c r="AJJ91" s="147"/>
      <c r="AJK91" s="147"/>
      <c r="AJL91" s="147"/>
      <c r="AJM91" s="147"/>
      <c r="AJN91" s="147"/>
      <c r="AJO91" s="147"/>
      <c r="AJP91" s="147"/>
      <c r="AJQ91" s="147"/>
      <c r="AJR91" s="147"/>
      <c r="AJS91" s="147"/>
      <c r="AJT91" s="147"/>
      <c r="AJU91" s="147"/>
      <c r="AJV91" s="147"/>
      <c r="AJW91" s="147"/>
      <c r="AJX91" s="147"/>
      <c r="AJY91" s="147"/>
      <c r="AJZ91" s="147"/>
      <c r="AKA91" s="147"/>
      <c r="AKB91" s="147"/>
      <c r="AKC91" s="147"/>
      <c r="AKD91" s="147"/>
      <c r="AKE91" s="147"/>
      <c r="AKF91" s="147"/>
      <c r="AKG91" s="147"/>
      <c r="AKH91" s="147"/>
      <c r="AKI91" s="147"/>
      <c r="AKJ91" s="147"/>
      <c r="AKK91" s="147"/>
      <c r="AKL91" s="147"/>
      <c r="AKM91" s="147"/>
      <c r="AKN91" s="147"/>
      <c r="AKO91" s="147"/>
      <c r="AKP91" s="147"/>
      <c r="AKQ91" s="147"/>
      <c r="AKR91" s="147"/>
      <c r="AKS91" s="147"/>
      <c r="AKT91" s="147"/>
      <c r="AKU91" s="147"/>
      <c r="AKV91" s="147"/>
      <c r="AKW91" s="147"/>
      <c r="AKX91" s="147"/>
      <c r="AKY91" s="147"/>
      <c r="AKZ91" s="147"/>
      <c r="ALA91" s="147"/>
      <c r="ALB91" s="147"/>
      <c r="ALC91" s="147"/>
      <c r="ALD91" s="147"/>
      <c r="ALE91" s="147"/>
      <c r="ALF91" s="147"/>
      <c r="ALG91" s="147"/>
      <c r="ALH91" s="147"/>
      <c r="ALI91" s="147"/>
      <c r="ALJ91" s="147"/>
      <c r="ALK91" s="147"/>
      <c r="ALL91" s="147"/>
      <c r="ALM91" s="147"/>
      <c r="ALN91" s="147"/>
      <c r="ALO91" s="147"/>
      <c r="ALP91" s="147"/>
      <c r="ALQ91" s="147"/>
      <c r="ALR91" s="147"/>
      <c r="ALS91" s="147"/>
      <c r="ALT91" s="147"/>
      <c r="ALU91" s="147"/>
      <c r="ALV91" s="147"/>
      <c r="ALW91" s="147"/>
      <c r="ALX91" s="147"/>
      <c r="ALY91" s="147"/>
      <c r="ALZ91" s="147"/>
      <c r="AMA91" s="147"/>
      <c r="AMB91" s="147"/>
      <c r="AMC91" s="147"/>
      <c r="AMD91" s="147"/>
      <c r="AME91" s="147"/>
      <c r="AMF91" s="147"/>
      <c r="AMG91" s="147"/>
      <c r="AMH91" s="147"/>
      <c r="AMI91" s="147"/>
      <c r="AMJ91" s="147"/>
      <c r="AMK91" s="147"/>
      <c r="AML91" s="147"/>
      <c r="AMM91" s="147"/>
      <c r="AMN91" s="147"/>
      <c r="AMO91" s="147"/>
      <c r="AMP91" s="147"/>
      <c r="AMQ91" s="147"/>
      <c r="AMR91" s="147"/>
      <c r="AMS91" s="147"/>
      <c r="AMT91" s="147"/>
      <c r="AMU91" s="147"/>
      <c r="AMV91" s="147"/>
      <c r="AMW91" s="147"/>
      <c r="AMX91" s="147"/>
      <c r="AMY91" s="147"/>
      <c r="AMZ91" s="147"/>
      <c r="ANA91" s="147"/>
      <c r="ANB91" s="147"/>
      <c r="ANC91" s="147"/>
      <c r="AND91" s="147"/>
      <c r="ANE91" s="147"/>
      <c r="ANF91" s="147"/>
      <c r="ANG91" s="147"/>
      <c r="ANH91" s="147"/>
      <c r="ANI91" s="147"/>
      <c r="ANJ91" s="147"/>
      <c r="ANK91" s="147"/>
      <c r="ANL91" s="147"/>
      <c r="ANM91" s="147"/>
      <c r="ANN91" s="147"/>
      <c r="ANO91" s="147"/>
      <c r="ANP91" s="147"/>
      <c r="ANQ91" s="147"/>
      <c r="ANR91" s="147"/>
      <c r="ANS91" s="147"/>
      <c r="ANT91" s="147"/>
      <c r="ANU91" s="147"/>
      <c r="ANV91" s="147"/>
      <c r="ANW91" s="147"/>
      <c r="ANX91" s="147"/>
      <c r="ANY91" s="147"/>
      <c r="ANZ91" s="147"/>
      <c r="AOA91" s="147"/>
      <c r="AOB91" s="147"/>
      <c r="AOC91" s="147"/>
      <c r="AOD91" s="147"/>
      <c r="AOE91" s="147"/>
      <c r="AOF91" s="147"/>
      <c r="AOG91" s="147"/>
      <c r="AOH91" s="147"/>
      <c r="AOI91" s="147"/>
      <c r="AOJ91" s="147"/>
      <c r="AOK91" s="147"/>
      <c r="AOL91" s="147"/>
      <c r="AOM91" s="147"/>
      <c r="AON91" s="147"/>
      <c r="AOO91" s="147"/>
      <c r="AOP91" s="147"/>
      <c r="AOQ91" s="147"/>
      <c r="AOR91" s="147"/>
      <c r="AOS91" s="147"/>
      <c r="AOT91" s="147"/>
      <c r="AOU91" s="147"/>
      <c r="AOV91" s="147"/>
      <c r="AOW91" s="147"/>
      <c r="AOX91" s="147"/>
      <c r="AOY91" s="147"/>
      <c r="AOZ91" s="147"/>
      <c r="APA91" s="147"/>
      <c r="APB91" s="147"/>
      <c r="APC91" s="147"/>
      <c r="APD91" s="147"/>
      <c r="APE91" s="147"/>
      <c r="APF91" s="147"/>
      <c r="APG91" s="147"/>
      <c r="APH91" s="147"/>
      <c r="API91" s="147"/>
      <c r="APJ91" s="147"/>
      <c r="APK91" s="147"/>
      <c r="APL91" s="147"/>
      <c r="APM91" s="147"/>
      <c r="APN91" s="147"/>
      <c r="APO91" s="147"/>
      <c r="APP91" s="147"/>
      <c r="APQ91" s="147"/>
      <c r="APR91" s="147"/>
      <c r="APS91" s="147"/>
      <c r="APT91" s="147"/>
      <c r="APU91" s="147"/>
      <c r="APV91" s="147"/>
      <c r="APW91" s="147"/>
      <c r="APX91" s="147"/>
      <c r="APY91" s="147"/>
      <c r="APZ91" s="147"/>
      <c r="AQA91" s="147"/>
      <c r="AQB91" s="147"/>
      <c r="AQC91" s="147"/>
      <c r="AQD91" s="147"/>
      <c r="AQE91" s="147"/>
      <c r="AQF91" s="147"/>
      <c r="AQG91" s="147"/>
      <c r="AQH91" s="147"/>
      <c r="AQI91" s="147"/>
      <c r="AQJ91" s="147"/>
      <c r="AQK91" s="147"/>
      <c r="AQL91" s="147"/>
      <c r="AQM91" s="147"/>
      <c r="AQN91" s="147"/>
      <c r="AQO91" s="147"/>
      <c r="AQP91" s="147"/>
      <c r="AQQ91" s="147"/>
      <c r="AQR91" s="147"/>
      <c r="AQS91" s="147"/>
      <c r="AQT91" s="147"/>
      <c r="AQU91" s="147"/>
      <c r="AQV91" s="147"/>
      <c r="AQW91" s="147"/>
      <c r="AQX91" s="147"/>
      <c r="AQY91" s="147"/>
      <c r="AQZ91" s="147"/>
      <c r="ARA91" s="147"/>
      <c r="ARB91" s="147"/>
      <c r="ARC91" s="147"/>
      <c r="ARD91" s="147"/>
      <c r="ARE91" s="147"/>
      <c r="ARF91" s="147"/>
      <c r="ARG91" s="147"/>
      <c r="ARH91" s="147"/>
      <c r="ARI91" s="147"/>
      <c r="ARJ91" s="147"/>
      <c r="ARK91" s="147"/>
      <c r="ARL91" s="147"/>
      <c r="ARM91" s="147"/>
      <c r="ARN91" s="147"/>
      <c r="ARO91" s="147"/>
      <c r="ARP91" s="147"/>
      <c r="ARQ91" s="147"/>
      <c r="ARR91" s="147"/>
      <c r="ARS91" s="147"/>
      <c r="ART91" s="147"/>
      <c r="ARU91" s="147"/>
      <c r="ARV91" s="147"/>
      <c r="ARW91" s="147"/>
      <c r="ARX91" s="147"/>
      <c r="ARY91" s="147"/>
      <c r="ARZ91" s="147"/>
      <c r="ASA91" s="147"/>
      <c r="ASB91" s="147"/>
      <c r="ASC91" s="147"/>
      <c r="ASD91" s="147"/>
      <c r="ASE91" s="147"/>
      <c r="ASF91" s="147"/>
      <c r="ASG91" s="147"/>
      <c r="ASH91" s="147"/>
      <c r="ASI91" s="147"/>
      <c r="ASJ91" s="147"/>
      <c r="ASK91" s="147"/>
      <c r="ASL91" s="147"/>
      <c r="ASM91" s="147"/>
      <c r="ASN91" s="147"/>
      <c r="ASO91" s="147"/>
      <c r="ASP91" s="147"/>
      <c r="ASQ91" s="147"/>
      <c r="ASR91" s="147"/>
      <c r="ASS91" s="147"/>
      <c r="AST91" s="147"/>
      <c r="ASU91" s="147"/>
      <c r="ASV91" s="147"/>
      <c r="ASW91" s="147"/>
      <c r="ASX91" s="147"/>
      <c r="ASY91" s="147"/>
      <c r="ASZ91" s="147"/>
      <c r="ATA91" s="147"/>
      <c r="ATB91" s="147"/>
      <c r="ATC91" s="147"/>
      <c r="ATD91" s="147"/>
      <c r="ATE91" s="147"/>
      <c r="ATF91" s="147"/>
      <c r="ATG91" s="147"/>
      <c r="ATH91" s="147"/>
      <c r="ATI91" s="147"/>
      <c r="ATJ91" s="147"/>
      <c r="ATK91" s="147"/>
      <c r="ATL91" s="147"/>
      <c r="ATM91" s="147"/>
      <c r="ATN91" s="147"/>
      <c r="ATO91" s="147"/>
      <c r="ATP91" s="147"/>
      <c r="ATQ91" s="147"/>
      <c r="ATR91" s="147"/>
      <c r="ATS91" s="147"/>
      <c r="ATT91" s="147"/>
      <c r="ATU91" s="147"/>
      <c r="ATV91" s="147"/>
      <c r="ATW91" s="147"/>
      <c r="ATX91" s="147"/>
      <c r="ATY91" s="147"/>
      <c r="ATZ91" s="147"/>
      <c r="AUA91" s="147"/>
      <c r="AUB91" s="147"/>
      <c r="AUC91" s="147"/>
      <c r="AUD91" s="147"/>
      <c r="AUE91" s="147"/>
      <c r="AUF91" s="147"/>
      <c r="AUG91" s="147"/>
      <c r="AUH91" s="147"/>
      <c r="AUI91" s="147"/>
      <c r="AUJ91" s="147"/>
      <c r="AUK91" s="147"/>
      <c r="AUL91" s="147"/>
      <c r="AUM91" s="147"/>
      <c r="AUN91" s="147"/>
      <c r="AUO91" s="147"/>
      <c r="AUP91" s="147"/>
      <c r="AUQ91" s="147"/>
      <c r="AUR91" s="147"/>
      <c r="AUS91" s="147"/>
      <c r="AUT91" s="147"/>
      <c r="AUU91" s="147"/>
      <c r="AUV91" s="147"/>
      <c r="AUW91" s="147"/>
      <c r="AUX91" s="147"/>
      <c r="AUY91" s="147"/>
      <c r="AUZ91" s="147"/>
      <c r="AVA91" s="147"/>
      <c r="AVB91" s="147"/>
      <c r="AVC91" s="147"/>
      <c r="AVD91" s="147"/>
      <c r="AVE91" s="147"/>
      <c r="AVF91" s="147"/>
      <c r="AVG91" s="147"/>
      <c r="AVH91" s="147"/>
      <c r="AVI91" s="147"/>
      <c r="AVJ91" s="147"/>
      <c r="AVK91" s="147"/>
      <c r="AVL91" s="147"/>
      <c r="AVM91" s="147"/>
      <c r="AVN91" s="147"/>
      <c r="AVO91" s="147"/>
      <c r="AVP91" s="147"/>
      <c r="AVQ91" s="147"/>
      <c r="AVR91" s="147"/>
      <c r="AVS91" s="147"/>
      <c r="AVT91" s="147"/>
      <c r="AVU91" s="147"/>
      <c r="AVV91" s="147"/>
      <c r="AVW91" s="147"/>
      <c r="AVX91" s="147"/>
      <c r="AVY91" s="147"/>
      <c r="AVZ91" s="147"/>
      <c r="AWA91" s="147"/>
      <c r="AWB91" s="147"/>
      <c r="AWC91" s="147"/>
      <c r="AWD91" s="147"/>
      <c r="AWE91" s="147"/>
      <c r="AWF91" s="147"/>
      <c r="AWG91" s="147"/>
      <c r="AWH91" s="147"/>
      <c r="AWI91" s="147"/>
      <c r="AWJ91" s="147"/>
      <c r="AWK91" s="147"/>
      <c r="AWL91" s="147"/>
      <c r="AWM91" s="147"/>
      <c r="AWN91" s="147"/>
      <c r="AWO91" s="147"/>
      <c r="AWP91" s="147"/>
      <c r="AWQ91" s="147"/>
      <c r="AWR91" s="147"/>
      <c r="AWS91" s="147"/>
      <c r="AWT91" s="147"/>
      <c r="AWU91" s="147"/>
      <c r="AWV91" s="147"/>
      <c r="AWW91" s="147"/>
      <c r="AWX91" s="147"/>
      <c r="AWY91" s="147"/>
      <c r="AWZ91" s="147"/>
      <c r="AXA91" s="147"/>
      <c r="AXB91" s="147"/>
      <c r="AXC91" s="147"/>
      <c r="AXD91" s="147"/>
      <c r="AXE91" s="147"/>
      <c r="AXF91" s="147"/>
      <c r="AXG91" s="147"/>
      <c r="AXH91" s="147"/>
      <c r="AXI91" s="147"/>
      <c r="AXJ91" s="147"/>
      <c r="AXK91" s="147"/>
      <c r="AXL91" s="147"/>
      <c r="AXM91" s="147"/>
      <c r="AXN91" s="147"/>
      <c r="AXO91" s="147"/>
      <c r="AXP91" s="147"/>
      <c r="AXQ91" s="147"/>
      <c r="AXR91" s="147"/>
      <c r="AXS91" s="147"/>
      <c r="AXT91" s="147"/>
      <c r="AXU91" s="147"/>
      <c r="AXV91" s="147"/>
      <c r="AXW91" s="147"/>
      <c r="AXX91" s="147"/>
      <c r="AXY91" s="147"/>
      <c r="AXZ91" s="147"/>
      <c r="AYA91" s="147"/>
      <c r="AYB91" s="147"/>
      <c r="AYC91" s="147"/>
      <c r="AYD91" s="147"/>
      <c r="AYE91" s="147"/>
      <c r="AYF91" s="147"/>
      <c r="AYG91" s="147"/>
      <c r="AYH91" s="147"/>
      <c r="AYI91" s="147"/>
      <c r="AYJ91" s="147"/>
      <c r="AYK91" s="147"/>
      <c r="AYL91" s="147"/>
      <c r="AYM91" s="147"/>
      <c r="AYN91" s="147"/>
      <c r="AYO91" s="147"/>
      <c r="AYP91" s="147"/>
      <c r="AYQ91" s="147"/>
      <c r="AYR91" s="147"/>
      <c r="AYS91" s="147"/>
      <c r="AYT91" s="147"/>
      <c r="AYU91" s="147"/>
      <c r="AYV91" s="147"/>
      <c r="AYW91" s="147"/>
      <c r="AYX91" s="147"/>
      <c r="AYY91" s="147"/>
      <c r="AYZ91" s="147"/>
      <c r="AZA91" s="147"/>
      <c r="AZB91" s="147"/>
      <c r="AZC91" s="147"/>
      <c r="AZD91" s="147"/>
      <c r="AZE91" s="147"/>
      <c r="AZF91" s="147"/>
      <c r="AZG91" s="147"/>
      <c r="AZH91" s="147"/>
      <c r="AZI91" s="147"/>
      <c r="AZJ91" s="147"/>
      <c r="AZK91" s="147"/>
      <c r="AZL91" s="147"/>
      <c r="AZM91" s="147"/>
      <c r="AZN91" s="147"/>
      <c r="AZO91" s="147"/>
      <c r="AZP91" s="147"/>
      <c r="AZQ91" s="147"/>
      <c r="AZR91" s="147"/>
      <c r="AZS91" s="147"/>
      <c r="AZT91" s="147"/>
      <c r="AZU91" s="147"/>
      <c r="AZV91" s="147"/>
      <c r="AZW91" s="147"/>
      <c r="AZX91" s="147"/>
      <c r="AZY91" s="147"/>
      <c r="AZZ91" s="147"/>
      <c r="BAA91" s="147"/>
      <c r="BAB91" s="147"/>
      <c r="BAC91" s="147"/>
      <c r="BAD91" s="147"/>
      <c r="BAE91" s="147"/>
      <c r="BAF91" s="147"/>
      <c r="BAG91" s="147"/>
      <c r="BAH91" s="147"/>
      <c r="BAI91" s="147"/>
      <c r="BAJ91" s="147"/>
      <c r="BAK91" s="147"/>
      <c r="BAL91" s="147"/>
      <c r="BAM91" s="147"/>
      <c r="BAN91" s="147"/>
      <c r="BAO91" s="147"/>
      <c r="BAP91" s="147"/>
      <c r="BAQ91" s="147"/>
      <c r="BAR91" s="147"/>
      <c r="BAS91" s="147"/>
      <c r="BAT91" s="147"/>
      <c r="BAU91" s="147"/>
      <c r="BAV91" s="147"/>
      <c r="BAW91" s="147"/>
      <c r="BAX91" s="147"/>
      <c r="BAY91" s="147"/>
      <c r="BAZ91" s="147"/>
      <c r="BBA91" s="147"/>
      <c r="BBB91" s="147"/>
      <c r="BBC91" s="147"/>
      <c r="BBD91" s="147"/>
      <c r="BBE91" s="147"/>
      <c r="BBF91" s="147"/>
      <c r="BBG91" s="147"/>
      <c r="BBH91" s="147"/>
      <c r="BBI91" s="147"/>
      <c r="BBJ91" s="147"/>
      <c r="BBK91" s="147"/>
      <c r="BBL91" s="147"/>
      <c r="BBM91" s="147"/>
      <c r="BBN91" s="147"/>
      <c r="BBO91" s="147"/>
      <c r="BBP91" s="147"/>
      <c r="BBQ91" s="147"/>
      <c r="BBR91" s="147"/>
      <c r="BBS91" s="147"/>
      <c r="BBT91" s="147"/>
      <c r="BBU91" s="147"/>
      <c r="BBV91" s="147"/>
      <c r="BBW91" s="147"/>
      <c r="BBX91" s="147"/>
      <c r="BBY91" s="147"/>
      <c r="BBZ91" s="147"/>
      <c r="BCA91" s="147"/>
      <c r="BCB91" s="147"/>
      <c r="BCC91" s="147"/>
      <c r="BCD91" s="147"/>
      <c r="BCE91" s="147"/>
      <c r="BCF91" s="147"/>
      <c r="BCG91" s="147"/>
      <c r="BCH91" s="147"/>
      <c r="BCI91" s="147"/>
      <c r="BCJ91" s="147"/>
      <c r="BCK91" s="147"/>
      <c r="BCL91" s="147"/>
      <c r="BCM91" s="147"/>
      <c r="BCN91" s="147"/>
      <c r="BCO91" s="147"/>
      <c r="BCP91" s="147"/>
      <c r="BCQ91" s="147"/>
      <c r="BCR91" s="147"/>
      <c r="BCS91" s="147"/>
      <c r="BCT91" s="147"/>
      <c r="BCU91" s="147"/>
      <c r="BCV91" s="147"/>
      <c r="BCW91" s="147"/>
      <c r="BCX91" s="147"/>
      <c r="BCY91" s="147"/>
      <c r="BCZ91" s="147"/>
      <c r="BDA91" s="147"/>
      <c r="BDB91" s="147"/>
      <c r="BDC91" s="147"/>
      <c r="BDD91" s="147"/>
      <c r="BDE91" s="147"/>
      <c r="BDF91" s="147"/>
      <c r="BDG91" s="147"/>
      <c r="BDH91" s="147"/>
      <c r="BDI91" s="147"/>
      <c r="BDJ91" s="147"/>
      <c r="BDK91" s="147"/>
      <c r="BDL91" s="147"/>
      <c r="BDM91" s="147"/>
      <c r="BDN91" s="147"/>
      <c r="BDO91" s="147"/>
      <c r="BDP91" s="147"/>
      <c r="BDQ91" s="147"/>
      <c r="BDR91" s="147"/>
      <c r="BDS91" s="147"/>
      <c r="BDT91" s="147"/>
      <c r="BDU91" s="147"/>
      <c r="BDV91" s="147"/>
      <c r="BDW91" s="147"/>
      <c r="BDX91" s="147"/>
      <c r="BDY91" s="147"/>
      <c r="BDZ91" s="147"/>
      <c r="BEA91" s="147"/>
      <c r="BEB91" s="147"/>
      <c r="BEC91" s="147"/>
      <c r="BED91" s="147"/>
      <c r="BEE91" s="147"/>
      <c r="BEF91" s="147"/>
      <c r="BEG91" s="147"/>
      <c r="BEH91" s="147"/>
      <c r="BEI91" s="147"/>
      <c r="BEJ91" s="147"/>
      <c r="BEK91" s="147"/>
      <c r="BEL91" s="147"/>
      <c r="BEM91" s="147"/>
      <c r="BEN91" s="147"/>
      <c r="BEO91" s="147"/>
      <c r="BEP91" s="147"/>
      <c r="BEQ91" s="147"/>
      <c r="BER91" s="147"/>
      <c r="BES91" s="147"/>
      <c r="BET91" s="147"/>
      <c r="BEU91" s="147"/>
      <c r="BEV91" s="147"/>
      <c r="BEW91" s="147"/>
      <c r="BEX91" s="147"/>
      <c r="BEY91" s="147"/>
      <c r="BEZ91" s="147"/>
      <c r="BFA91" s="147"/>
      <c r="BFB91" s="147"/>
      <c r="BFC91" s="147"/>
      <c r="BFD91" s="147"/>
      <c r="BFE91" s="147"/>
      <c r="BFF91" s="147"/>
      <c r="BFG91" s="147"/>
      <c r="BFH91" s="147"/>
      <c r="BFI91" s="147"/>
      <c r="BFJ91" s="147"/>
      <c r="BFK91" s="147"/>
      <c r="BFL91" s="147"/>
      <c r="BFM91" s="147"/>
      <c r="BFN91" s="147"/>
      <c r="BFO91" s="147"/>
      <c r="BFP91" s="147"/>
      <c r="BFQ91" s="147"/>
      <c r="BFR91" s="147"/>
      <c r="BFS91" s="147"/>
      <c r="BFT91" s="147"/>
      <c r="BFU91" s="147"/>
      <c r="BFV91" s="147"/>
      <c r="BFW91" s="147"/>
      <c r="BFX91" s="147"/>
      <c r="BFY91" s="147"/>
      <c r="BFZ91" s="147"/>
      <c r="BGA91" s="147"/>
      <c r="BGB91" s="147"/>
      <c r="BGC91" s="147"/>
      <c r="BGD91" s="147"/>
      <c r="BGE91" s="147"/>
      <c r="BGF91" s="147"/>
      <c r="BGG91" s="147"/>
      <c r="BGH91" s="147"/>
      <c r="BGI91" s="147"/>
      <c r="BGJ91" s="147"/>
      <c r="BGK91" s="147"/>
      <c r="BGL91" s="147"/>
      <c r="BGM91" s="147"/>
      <c r="BGN91" s="147"/>
      <c r="BGO91" s="147"/>
      <c r="BGP91" s="147"/>
      <c r="BGQ91" s="147"/>
      <c r="BGR91" s="147"/>
      <c r="BGS91" s="147"/>
      <c r="BGT91" s="147"/>
      <c r="BGU91" s="147"/>
      <c r="BGV91" s="147"/>
      <c r="BGW91" s="147"/>
      <c r="BGX91" s="147"/>
      <c r="BGY91" s="147"/>
      <c r="BGZ91" s="147"/>
      <c r="BHA91" s="147"/>
      <c r="BHB91" s="147"/>
      <c r="BHC91" s="147"/>
      <c r="BHD91" s="147"/>
      <c r="BHE91" s="147"/>
      <c r="BHF91" s="147"/>
      <c r="BHG91" s="147"/>
      <c r="BHH91" s="147"/>
      <c r="BHI91" s="147"/>
      <c r="BHJ91" s="147"/>
      <c r="BHK91" s="147"/>
      <c r="BHL91" s="147"/>
      <c r="BHM91" s="147"/>
      <c r="BHN91" s="147"/>
      <c r="BHO91" s="147"/>
      <c r="BHP91" s="147"/>
      <c r="BHQ91" s="147"/>
      <c r="BHR91" s="147"/>
      <c r="BHS91" s="147"/>
      <c r="BHT91" s="147"/>
      <c r="BHU91" s="147"/>
      <c r="BHV91" s="147"/>
      <c r="BHW91" s="147"/>
      <c r="BHX91" s="147"/>
      <c r="BHY91" s="147"/>
      <c r="BHZ91" s="147"/>
      <c r="BIA91" s="147"/>
      <c r="BIB91" s="147"/>
      <c r="BIC91" s="147"/>
      <c r="BID91" s="147"/>
      <c r="BIE91" s="147"/>
      <c r="BIF91" s="147"/>
      <c r="BIG91" s="147"/>
      <c r="BIH91" s="147"/>
      <c r="BII91" s="147"/>
      <c r="BIJ91" s="147"/>
      <c r="BIK91" s="147"/>
      <c r="BIL91" s="147"/>
      <c r="BIM91" s="147"/>
      <c r="BIN91" s="147"/>
      <c r="BIO91" s="147"/>
      <c r="BIP91" s="147"/>
      <c r="BIQ91" s="147"/>
      <c r="BIR91" s="147"/>
      <c r="BIS91" s="147"/>
      <c r="BIT91" s="147"/>
      <c r="BIU91" s="147"/>
      <c r="BIV91" s="147"/>
      <c r="BIW91" s="147"/>
      <c r="BIX91" s="147"/>
      <c r="BIY91" s="147"/>
      <c r="BIZ91" s="147"/>
      <c r="BJA91" s="147"/>
      <c r="BJB91" s="147"/>
      <c r="BJC91" s="147"/>
      <c r="BJD91" s="147"/>
      <c r="BJE91" s="147"/>
      <c r="BJF91" s="147"/>
      <c r="BJG91" s="147"/>
      <c r="BJH91" s="147"/>
      <c r="BJI91" s="147"/>
      <c r="BJJ91" s="147"/>
      <c r="BJK91" s="147"/>
      <c r="BJL91" s="147"/>
      <c r="BJM91" s="147"/>
      <c r="BJN91" s="147"/>
      <c r="BJO91" s="147"/>
      <c r="BJP91" s="147"/>
      <c r="BJQ91" s="147"/>
      <c r="BJR91" s="147"/>
      <c r="BJS91" s="147"/>
      <c r="BJT91" s="147"/>
      <c r="BJU91" s="147"/>
      <c r="BJV91" s="147"/>
      <c r="BJW91" s="147"/>
      <c r="BJX91" s="147"/>
      <c r="BJY91" s="147"/>
      <c r="BJZ91" s="147"/>
      <c r="BKA91" s="147"/>
      <c r="BKB91" s="147"/>
      <c r="BKC91" s="147"/>
      <c r="BKD91" s="147"/>
      <c r="BKE91" s="147"/>
      <c r="BKF91" s="147"/>
      <c r="BKG91" s="147"/>
      <c r="BKH91" s="147"/>
      <c r="BKI91" s="147"/>
      <c r="BKJ91" s="147"/>
      <c r="BKK91" s="147"/>
      <c r="BKL91" s="147"/>
      <c r="BKM91" s="147"/>
      <c r="BKN91" s="147"/>
      <c r="BKO91" s="147"/>
      <c r="BKP91" s="147"/>
      <c r="BKQ91" s="147"/>
      <c r="BKR91" s="147"/>
      <c r="BKS91" s="147"/>
      <c r="BKT91" s="147"/>
      <c r="BKU91" s="147"/>
      <c r="BKV91" s="147"/>
      <c r="BKW91" s="147"/>
      <c r="BKX91" s="147"/>
      <c r="BKY91" s="147"/>
      <c r="BKZ91" s="147"/>
      <c r="BLA91" s="147"/>
      <c r="BLB91" s="147"/>
      <c r="BLC91" s="147"/>
      <c r="BLD91" s="147"/>
      <c r="BLE91" s="147"/>
      <c r="BLF91" s="147"/>
      <c r="BLG91" s="147"/>
      <c r="BLH91" s="147"/>
      <c r="BLI91" s="147"/>
      <c r="BLJ91" s="147"/>
      <c r="BLK91" s="147"/>
      <c r="BLL91" s="147"/>
      <c r="BLM91" s="147"/>
      <c r="BLN91" s="147"/>
      <c r="BLO91" s="147"/>
      <c r="BLP91" s="147"/>
      <c r="BLQ91" s="147"/>
      <c r="BLR91" s="147"/>
      <c r="BLS91" s="147"/>
      <c r="BLT91" s="147"/>
      <c r="BLU91" s="147"/>
      <c r="BLV91" s="147"/>
      <c r="BLW91" s="147"/>
      <c r="BLX91" s="147"/>
      <c r="BLY91" s="147"/>
      <c r="BLZ91" s="147"/>
      <c r="BMA91" s="147"/>
      <c r="BMB91" s="147"/>
      <c r="BMC91" s="147"/>
      <c r="BMD91" s="147"/>
      <c r="BME91" s="147"/>
      <c r="BMF91" s="147"/>
      <c r="BMG91" s="147"/>
      <c r="BMH91" s="147"/>
      <c r="BMI91" s="147"/>
      <c r="BMJ91" s="147"/>
      <c r="BMK91" s="147"/>
      <c r="BML91" s="147"/>
      <c r="BMM91" s="147"/>
      <c r="BMN91" s="147"/>
      <c r="BMO91" s="147"/>
      <c r="BMP91" s="147"/>
      <c r="BMQ91" s="147"/>
      <c r="BMR91" s="147"/>
      <c r="BMS91" s="147"/>
      <c r="BMT91" s="147"/>
      <c r="BMU91" s="147"/>
      <c r="BMV91" s="147"/>
      <c r="BMW91" s="147"/>
      <c r="BMX91" s="147"/>
      <c r="BMY91" s="147"/>
      <c r="BMZ91" s="147"/>
      <c r="BNA91" s="147"/>
      <c r="BNB91" s="147"/>
      <c r="BNC91" s="147"/>
      <c r="BND91" s="147"/>
      <c r="BNE91" s="147"/>
      <c r="BNF91" s="147"/>
      <c r="BNG91" s="147"/>
      <c r="BNH91" s="147"/>
      <c r="BNI91" s="147"/>
      <c r="BNJ91" s="147"/>
      <c r="BNK91" s="147"/>
      <c r="BNL91" s="147"/>
      <c r="BNM91" s="147"/>
      <c r="BNN91" s="147"/>
      <c r="BNO91" s="147"/>
      <c r="BNP91" s="147"/>
      <c r="BNQ91" s="147"/>
      <c r="BNR91" s="147"/>
      <c r="BNS91" s="147"/>
      <c r="BNT91" s="147"/>
      <c r="BNU91" s="147"/>
      <c r="BNV91" s="147"/>
      <c r="BNW91" s="147"/>
      <c r="BNX91" s="147"/>
      <c r="BNY91" s="147"/>
      <c r="BNZ91" s="147"/>
      <c r="BOA91" s="147"/>
      <c r="BOB91" s="147"/>
      <c r="BOC91" s="147"/>
      <c r="BOD91" s="147"/>
      <c r="BOE91" s="147"/>
      <c r="BOF91" s="147"/>
      <c r="BOG91" s="147"/>
      <c r="BOH91" s="147"/>
      <c r="BOI91" s="147"/>
      <c r="BOJ91" s="147"/>
      <c r="BOK91" s="147"/>
      <c r="BOL91" s="147"/>
      <c r="BOM91" s="147"/>
      <c r="BON91" s="147"/>
      <c r="BOO91" s="147"/>
      <c r="BOP91" s="147"/>
      <c r="BOQ91" s="147"/>
      <c r="BOR91" s="147"/>
      <c r="BOS91" s="147"/>
      <c r="BOT91" s="147"/>
      <c r="BOU91" s="147"/>
      <c r="BOV91" s="147"/>
      <c r="BOW91" s="147"/>
      <c r="BOX91" s="147"/>
      <c r="BOY91" s="147"/>
      <c r="BOZ91" s="147"/>
      <c r="BPA91" s="147"/>
      <c r="BPB91" s="147"/>
      <c r="BPC91" s="147"/>
      <c r="BPD91" s="147"/>
      <c r="BPE91" s="147"/>
      <c r="BPF91" s="147"/>
      <c r="BPG91" s="147"/>
      <c r="BPH91" s="147"/>
      <c r="BPI91" s="147"/>
      <c r="BPJ91" s="147"/>
      <c r="BPK91" s="147"/>
      <c r="BPL91" s="147"/>
      <c r="BPM91" s="147"/>
      <c r="BPN91" s="147"/>
      <c r="BPO91" s="147"/>
      <c r="BPP91" s="147"/>
      <c r="BPQ91" s="147"/>
      <c r="BPR91" s="147"/>
      <c r="BPS91" s="147"/>
      <c r="BPT91" s="147"/>
      <c r="BPU91" s="147"/>
      <c r="BPV91" s="147"/>
      <c r="BPW91" s="147"/>
      <c r="BPX91" s="147"/>
      <c r="BPY91" s="147"/>
      <c r="BPZ91" s="147"/>
      <c r="BQA91" s="147"/>
      <c r="BQB91" s="147"/>
      <c r="BQC91" s="147"/>
      <c r="BQD91" s="147"/>
      <c r="BQE91" s="147"/>
      <c r="BQF91" s="147"/>
      <c r="BQG91" s="147"/>
      <c r="BQH91" s="147"/>
      <c r="BQI91" s="147"/>
      <c r="BQJ91" s="147"/>
      <c r="BQK91" s="147"/>
      <c r="BQL91" s="147"/>
      <c r="BQM91" s="147"/>
      <c r="BQN91" s="147"/>
      <c r="BQO91" s="147"/>
      <c r="BQP91" s="147"/>
      <c r="BQQ91" s="147"/>
      <c r="BQR91" s="147"/>
      <c r="BQS91" s="147"/>
      <c r="BQT91" s="147"/>
      <c r="BQU91" s="147"/>
      <c r="BQV91" s="147"/>
      <c r="BQW91" s="147"/>
      <c r="BQX91" s="147"/>
      <c r="BQY91" s="147"/>
      <c r="BQZ91" s="147"/>
      <c r="BRA91" s="147"/>
      <c r="BRB91" s="147"/>
      <c r="BRC91" s="147"/>
      <c r="BRD91" s="147"/>
      <c r="BRE91" s="147"/>
      <c r="BRF91" s="147"/>
      <c r="BRG91" s="147"/>
      <c r="BRH91" s="147"/>
      <c r="BRI91" s="147"/>
      <c r="BRJ91" s="147"/>
      <c r="BRK91" s="147"/>
      <c r="BRL91" s="147"/>
      <c r="BRM91" s="147"/>
      <c r="BRN91" s="147"/>
      <c r="BRO91" s="147"/>
      <c r="BRP91" s="147"/>
      <c r="BRQ91" s="147"/>
      <c r="BRR91" s="147"/>
      <c r="BRS91" s="147"/>
      <c r="BRT91" s="147"/>
      <c r="BRU91" s="147"/>
      <c r="BRV91" s="147"/>
      <c r="BRW91" s="147"/>
      <c r="BRX91" s="147"/>
      <c r="BRY91" s="147"/>
      <c r="BRZ91" s="147"/>
      <c r="BSA91" s="147"/>
      <c r="BSB91" s="147"/>
      <c r="BSC91" s="147"/>
      <c r="BSD91" s="147"/>
      <c r="BSE91" s="147"/>
      <c r="BSF91" s="147"/>
      <c r="BSG91" s="147"/>
      <c r="BSH91" s="147"/>
      <c r="BSI91" s="147"/>
      <c r="BSJ91" s="147"/>
      <c r="BSK91" s="147"/>
      <c r="BSL91" s="147"/>
      <c r="BSM91" s="147"/>
      <c r="BSN91" s="147"/>
      <c r="BSO91" s="147"/>
      <c r="BSP91" s="147"/>
      <c r="BSQ91" s="147"/>
      <c r="BSR91" s="147"/>
      <c r="BSS91" s="147"/>
      <c r="BST91" s="147"/>
      <c r="BSU91" s="147"/>
      <c r="BSV91" s="147"/>
      <c r="BSW91" s="147"/>
      <c r="BSX91" s="147"/>
      <c r="BSY91" s="147"/>
      <c r="BSZ91" s="147"/>
      <c r="BTA91" s="147"/>
      <c r="BTB91" s="147"/>
      <c r="BTC91" s="147"/>
      <c r="BTD91" s="147"/>
      <c r="BTE91" s="147"/>
      <c r="BTF91" s="147"/>
      <c r="BTG91" s="147"/>
      <c r="BTH91" s="147"/>
      <c r="BTI91" s="147"/>
      <c r="BTJ91" s="147"/>
      <c r="BTK91" s="147"/>
      <c r="BTL91" s="147"/>
      <c r="BTM91" s="147"/>
      <c r="BTN91" s="147"/>
      <c r="BTO91" s="147"/>
      <c r="BTP91" s="147"/>
      <c r="BTQ91" s="147"/>
      <c r="BTR91" s="147"/>
      <c r="BTS91" s="147"/>
      <c r="BTT91" s="147"/>
      <c r="BTU91" s="147"/>
      <c r="BTV91" s="147"/>
      <c r="BTW91" s="147"/>
      <c r="BTX91" s="147"/>
      <c r="BTY91" s="147"/>
      <c r="BTZ91" s="147"/>
      <c r="BUA91" s="147"/>
      <c r="BUB91" s="147"/>
      <c r="BUC91" s="147"/>
      <c r="BUD91" s="147"/>
      <c r="BUE91" s="147"/>
      <c r="BUF91" s="147"/>
      <c r="BUG91" s="147"/>
      <c r="BUH91" s="147"/>
      <c r="BUI91" s="147"/>
      <c r="BUJ91" s="147"/>
      <c r="BUK91" s="147"/>
      <c r="BUL91" s="147"/>
      <c r="BUM91" s="147"/>
      <c r="BUN91" s="147"/>
      <c r="BUO91" s="147"/>
      <c r="BUP91" s="147"/>
      <c r="BUQ91" s="147"/>
      <c r="BUR91" s="147"/>
      <c r="BUS91" s="147"/>
      <c r="BUT91" s="147"/>
      <c r="BUU91" s="147"/>
      <c r="BUV91" s="147"/>
      <c r="BUW91" s="147"/>
      <c r="BUX91" s="147"/>
      <c r="BUY91" s="147"/>
      <c r="BUZ91" s="147"/>
      <c r="BVA91" s="147"/>
      <c r="BVB91" s="147"/>
      <c r="BVC91" s="147"/>
      <c r="BVD91" s="147"/>
      <c r="BVE91" s="147"/>
      <c r="BVF91" s="147"/>
      <c r="BVG91" s="147"/>
      <c r="BVH91" s="147"/>
      <c r="BVI91" s="147"/>
      <c r="BVJ91" s="147"/>
      <c r="BVK91" s="147"/>
      <c r="BVL91" s="147"/>
      <c r="BVM91" s="147"/>
      <c r="BVN91" s="147"/>
      <c r="BVO91" s="147"/>
      <c r="BVP91" s="147"/>
      <c r="BVQ91" s="147"/>
      <c r="BVR91" s="147"/>
      <c r="BVS91" s="147"/>
      <c r="BVT91" s="147"/>
      <c r="BVU91" s="147"/>
      <c r="BVV91" s="147"/>
      <c r="BVW91" s="147"/>
      <c r="BVX91" s="147"/>
      <c r="BVY91" s="147"/>
      <c r="BVZ91" s="147"/>
      <c r="BWA91" s="147"/>
      <c r="BWB91" s="147"/>
      <c r="BWC91" s="147"/>
      <c r="BWD91" s="147"/>
      <c r="BWE91" s="147"/>
      <c r="BWF91" s="147"/>
      <c r="BWG91" s="147"/>
      <c r="BWH91" s="147"/>
      <c r="BWI91" s="147"/>
      <c r="BWJ91" s="147"/>
      <c r="BWK91" s="147"/>
      <c r="BWL91" s="147"/>
      <c r="BWM91" s="147"/>
      <c r="BWN91" s="147"/>
      <c r="BWO91" s="147"/>
      <c r="BWP91" s="147"/>
      <c r="BWQ91" s="147"/>
      <c r="BWR91" s="147"/>
      <c r="BWS91" s="147"/>
      <c r="BWT91" s="147"/>
      <c r="BWU91" s="147"/>
      <c r="BWV91" s="147"/>
      <c r="BWW91" s="147"/>
      <c r="BWX91" s="147"/>
      <c r="BWY91" s="147"/>
      <c r="BWZ91" s="147"/>
      <c r="BXA91" s="147"/>
      <c r="BXB91" s="147"/>
      <c r="BXC91" s="147"/>
      <c r="BXD91" s="147"/>
      <c r="BXE91" s="147"/>
      <c r="BXF91" s="147"/>
      <c r="BXG91" s="147"/>
      <c r="BXH91" s="147"/>
      <c r="BXI91" s="147"/>
      <c r="BXJ91" s="147"/>
      <c r="BXK91" s="147"/>
      <c r="BXL91" s="147"/>
      <c r="BXM91" s="147"/>
      <c r="BXN91" s="147"/>
      <c r="BXO91" s="147"/>
      <c r="BXP91" s="147"/>
      <c r="BXQ91" s="147"/>
      <c r="BXR91" s="147"/>
      <c r="BXS91" s="147"/>
      <c r="BXT91" s="147"/>
      <c r="BXU91" s="147"/>
      <c r="BXV91" s="147"/>
      <c r="BXW91" s="147"/>
      <c r="BXX91" s="147"/>
      <c r="BXY91" s="147"/>
      <c r="BXZ91" s="147"/>
      <c r="BYA91" s="147"/>
      <c r="BYB91" s="147"/>
      <c r="BYC91" s="147"/>
      <c r="BYD91" s="147"/>
      <c r="BYE91" s="147"/>
      <c r="BYF91" s="147"/>
      <c r="BYG91" s="147"/>
      <c r="BYH91" s="147"/>
      <c r="BYI91" s="147"/>
      <c r="BYJ91" s="147"/>
      <c r="BYK91" s="147"/>
      <c r="BYL91" s="147"/>
      <c r="BYM91" s="147"/>
      <c r="BYN91" s="147"/>
      <c r="BYO91" s="147"/>
      <c r="BYP91" s="147"/>
      <c r="BYQ91" s="147"/>
      <c r="BYR91" s="147"/>
      <c r="BYS91" s="147"/>
      <c r="BYT91" s="147"/>
      <c r="BYU91" s="147"/>
      <c r="BYV91" s="147"/>
      <c r="BYW91" s="147"/>
      <c r="BYX91" s="147"/>
      <c r="BYY91" s="147"/>
      <c r="BYZ91" s="147"/>
      <c r="BZA91" s="147"/>
      <c r="BZB91" s="147"/>
      <c r="BZC91" s="147"/>
      <c r="BZD91" s="147"/>
      <c r="BZE91" s="147"/>
      <c r="BZF91" s="147"/>
      <c r="BZG91" s="147"/>
      <c r="BZH91" s="147"/>
      <c r="BZI91" s="147"/>
      <c r="BZJ91" s="147"/>
      <c r="BZK91" s="147"/>
      <c r="BZL91" s="147"/>
      <c r="BZM91" s="147"/>
      <c r="BZN91" s="147"/>
      <c r="BZO91" s="147"/>
      <c r="BZP91" s="147"/>
      <c r="BZQ91" s="147"/>
      <c r="BZR91" s="147"/>
      <c r="BZS91" s="147"/>
      <c r="BZT91" s="147"/>
      <c r="BZU91" s="147"/>
      <c r="BZV91" s="147"/>
      <c r="BZW91" s="147"/>
      <c r="BZX91" s="147"/>
      <c r="BZY91" s="147"/>
      <c r="BZZ91" s="147"/>
      <c r="CAA91" s="147"/>
      <c r="CAB91" s="147"/>
      <c r="CAC91" s="147"/>
      <c r="CAD91" s="147"/>
      <c r="CAE91" s="147"/>
      <c r="CAF91" s="147"/>
      <c r="CAG91" s="147"/>
      <c r="CAH91" s="147"/>
      <c r="CAI91" s="147"/>
      <c r="CAJ91" s="147"/>
      <c r="CAK91" s="147"/>
      <c r="CAL91" s="147"/>
      <c r="CAM91" s="147"/>
      <c r="CAN91" s="147"/>
      <c r="CAO91" s="147"/>
      <c r="CAP91" s="147"/>
      <c r="CAQ91" s="147"/>
      <c r="CAR91" s="147"/>
      <c r="CAS91" s="147"/>
      <c r="CAT91" s="147"/>
      <c r="CAU91" s="147"/>
      <c r="CAV91" s="147"/>
      <c r="CAW91" s="147"/>
      <c r="CAX91" s="147"/>
      <c r="CAY91" s="147"/>
      <c r="CAZ91" s="147"/>
      <c r="CBA91" s="147"/>
      <c r="CBB91" s="147"/>
      <c r="CBC91" s="147"/>
      <c r="CBD91" s="147"/>
      <c r="CBE91" s="147"/>
      <c r="CBF91" s="147"/>
      <c r="CBG91" s="147"/>
      <c r="CBH91" s="147"/>
      <c r="CBI91" s="147"/>
      <c r="CBJ91" s="147"/>
      <c r="CBK91" s="147"/>
      <c r="CBL91" s="147"/>
      <c r="CBM91" s="147"/>
      <c r="CBN91" s="147"/>
      <c r="CBO91" s="147"/>
      <c r="CBP91" s="147"/>
      <c r="CBQ91" s="147"/>
      <c r="CBR91" s="147"/>
      <c r="CBS91" s="147"/>
      <c r="CBT91" s="147"/>
      <c r="CBU91" s="147"/>
      <c r="CBV91" s="147"/>
      <c r="CBW91" s="147"/>
      <c r="CBX91" s="147"/>
      <c r="CBY91" s="147"/>
      <c r="CBZ91" s="147"/>
      <c r="CCA91" s="147"/>
      <c r="CCB91" s="147"/>
      <c r="CCC91" s="147"/>
      <c r="CCD91" s="147"/>
      <c r="CCE91" s="147"/>
      <c r="CCF91" s="147"/>
      <c r="CCG91" s="147"/>
      <c r="CCH91" s="147"/>
      <c r="CCI91" s="147"/>
      <c r="CCJ91" s="147"/>
      <c r="CCK91" s="147"/>
      <c r="CCL91" s="147"/>
      <c r="CCM91" s="147"/>
      <c r="CCN91" s="147"/>
      <c r="CCO91" s="147"/>
      <c r="CCP91" s="147"/>
      <c r="CCQ91" s="147"/>
      <c r="CCR91" s="147"/>
      <c r="CCS91" s="147"/>
      <c r="CCT91" s="147"/>
      <c r="CCU91" s="147"/>
      <c r="CCV91" s="147"/>
      <c r="CCW91" s="147"/>
      <c r="CCX91" s="147"/>
      <c r="CCY91" s="147"/>
      <c r="CCZ91" s="147"/>
      <c r="CDA91" s="147"/>
      <c r="CDB91" s="147"/>
      <c r="CDC91" s="147"/>
      <c r="CDD91" s="147"/>
      <c r="CDE91" s="147"/>
      <c r="CDF91" s="147"/>
      <c r="CDG91" s="147"/>
      <c r="CDH91" s="147"/>
      <c r="CDI91" s="147"/>
      <c r="CDJ91" s="147"/>
      <c r="CDK91" s="147"/>
      <c r="CDL91" s="147"/>
      <c r="CDM91" s="147"/>
      <c r="CDN91" s="147"/>
      <c r="CDO91" s="147"/>
      <c r="CDP91" s="147"/>
      <c r="CDQ91" s="147"/>
      <c r="CDR91" s="147"/>
      <c r="CDS91" s="147"/>
      <c r="CDT91" s="147"/>
      <c r="CDU91" s="147"/>
      <c r="CDV91" s="147"/>
      <c r="CDW91" s="147"/>
      <c r="CDX91" s="147"/>
      <c r="CDY91" s="147"/>
      <c r="CDZ91" s="147"/>
      <c r="CEA91" s="147"/>
      <c r="CEB91" s="147"/>
      <c r="CEC91" s="147"/>
      <c r="CED91" s="147"/>
      <c r="CEE91" s="147"/>
      <c r="CEF91" s="147"/>
      <c r="CEG91" s="147"/>
      <c r="CEH91" s="147"/>
      <c r="CEI91" s="147"/>
      <c r="CEJ91" s="147"/>
      <c r="CEK91" s="147"/>
      <c r="CEL91" s="147"/>
      <c r="CEM91" s="147"/>
      <c r="CEN91" s="147"/>
      <c r="CEO91" s="147"/>
      <c r="CEP91" s="147"/>
      <c r="CEQ91" s="147"/>
      <c r="CER91" s="147"/>
      <c r="CES91" s="147"/>
      <c r="CET91" s="147"/>
      <c r="CEU91" s="147"/>
      <c r="CEV91" s="147"/>
      <c r="CEW91" s="147"/>
      <c r="CEX91" s="147"/>
      <c r="CEY91" s="147"/>
      <c r="CEZ91" s="147"/>
      <c r="CFA91" s="147"/>
      <c r="CFB91" s="147"/>
      <c r="CFC91" s="147"/>
      <c r="CFD91" s="147"/>
      <c r="CFE91" s="147"/>
      <c r="CFF91" s="147"/>
      <c r="CFG91" s="147"/>
      <c r="CFH91" s="147"/>
      <c r="CFI91" s="147"/>
      <c r="CFJ91" s="147"/>
      <c r="CFK91" s="147"/>
      <c r="CFL91" s="147"/>
      <c r="CFM91" s="147"/>
      <c r="CFN91" s="147"/>
      <c r="CFO91" s="147"/>
      <c r="CFP91" s="147"/>
      <c r="CFQ91" s="147"/>
      <c r="CFR91" s="147"/>
      <c r="CFS91" s="147"/>
      <c r="CFT91" s="147"/>
      <c r="CFU91" s="147"/>
      <c r="CFV91" s="147"/>
      <c r="CFW91" s="147"/>
      <c r="CFX91" s="147"/>
      <c r="CFY91" s="147"/>
      <c r="CFZ91" s="147"/>
      <c r="CGA91" s="147"/>
      <c r="CGB91" s="147"/>
      <c r="CGC91" s="147"/>
      <c r="CGD91" s="147"/>
      <c r="CGE91" s="147"/>
      <c r="CGF91" s="147"/>
      <c r="CGG91" s="147"/>
      <c r="CGH91" s="147"/>
      <c r="CGI91" s="147"/>
      <c r="CGJ91" s="147"/>
      <c r="CGK91" s="147"/>
      <c r="CGL91" s="147"/>
      <c r="CGM91" s="147"/>
      <c r="CGN91" s="147"/>
      <c r="CGO91" s="147"/>
      <c r="CGP91" s="147"/>
      <c r="CGQ91" s="147"/>
      <c r="CGR91" s="147"/>
      <c r="CGS91" s="147"/>
      <c r="CGT91" s="147"/>
      <c r="CGU91" s="147"/>
      <c r="CGV91" s="147"/>
      <c r="CGW91" s="147"/>
      <c r="CGX91" s="147"/>
      <c r="CGY91" s="147"/>
      <c r="CGZ91" s="147"/>
      <c r="CHA91" s="147"/>
      <c r="CHB91" s="147"/>
      <c r="CHC91" s="147"/>
      <c r="CHD91" s="147"/>
      <c r="CHE91" s="147"/>
      <c r="CHF91" s="147"/>
      <c r="CHG91" s="147"/>
      <c r="CHH91" s="147"/>
      <c r="CHI91" s="147"/>
      <c r="CHJ91" s="147"/>
      <c r="CHK91" s="147"/>
      <c r="CHL91" s="147"/>
      <c r="CHM91" s="147"/>
      <c r="CHN91" s="147"/>
      <c r="CHO91" s="147"/>
      <c r="CHP91" s="147"/>
      <c r="CHQ91" s="147"/>
      <c r="CHR91" s="147"/>
      <c r="CHS91" s="147"/>
      <c r="CHT91" s="147"/>
      <c r="CHU91" s="147"/>
      <c r="CHV91" s="147"/>
      <c r="CHW91" s="147"/>
      <c r="CHX91" s="147"/>
      <c r="CHY91" s="147"/>
      <c r="CHZ91" s="147"/>
      <c r="CIA91" s="147"/>
      <c r="CIB91" s="147"/>
      <c r="CIC91" s="147"/>
      <c r="CID91" s="147"/>
      <c r="CIE91" s="147"/>
      <c r="CIF91" s="147"/>
      <c r="CIG91" s="147"/>
      <c r="CIH91" s="147"/>
      <c r="CII91" s="147"/>
      <c r="CIJ91" s="147"/>
      <c r="CIK91" s="147"/>
      <c r="CIL91" s="147"/>
      <c r="CIM91" s="147"/>
      <c r="CIN91" s="147"/>
      <c r="CIO91" s="147"/>
      <c r="CIP91" s="147"/>
      <c r="CIQ91" s="147"/>
      <c r="CIR91" s="147"/>
      <c r="CIS91" s="147"/>
      <c r="CIT91" s="147"/>
      <c r="CIU91" s="147"/>
      <c r="CIV91" s="147"/>
      <c r="CIW91" s="147"/>
      <c r="CIX91" s="147"/>
      <c r="CIY91" s="147"/>
      <c r="CIZ91" s="147"/>
      <c r="CJA91" s="147"/>
      <c r="CJB91" s="147"/>
      <c r="CJC91" s="147"/>
      <c r="CJD91" s="147"/>
      <c r="CJE91" s="147"/>
      <c r="CJF91" s="147"/>
      <c r="CJG91" s="147"/>
      <c r="CJH91" s="147"/>
      <c r="CJI91" s="147"/>
      <c r="CJJ91" s="147"/>
      <c r="CJK91" s="147"/>
      <c r="CJL91" s="147"/>
      <c r="CJM91" s="147"/>
      <c r="CJN91" s="147"/>
      <c r="CJO91" s="147"/>
      <c r="CJP91" s="147"/>
      <c r="CJQ91" s="147"/>
      <c r="CJR91" s="147"/>
      <c r="CJS91" s="147"/>
      <c r="CJT91" s="147"/>
      <c r="CJU91" s="147"/>
      <c r="CJV91" s="147"/>
      <c r="CJW91" s="147"/>
      <c r="CJX91" s="147"/>
      <c r="CJY91" s="147"/>
      <c r="CJZ91" s="147"/>
      <c r="CKA91" s="147"/>
      <c r="CKB91" s="147"/>
      <c r="CKC91" s="147"/>
      <c r="CKD91" s="147"/>
      <c r="CKE91" s="147"/>
      <c r="CKF91" s="147"/>
      <c r="CKG91" s="147"/>
      <c r="CKH91" s="147"/>
      <c r="CKI91" s="147"/>
      <c r="CKJ91" s="147"/>
      <c r="CKK91" s="147"/>
      <c r="CKL91" s="147"/>
      <c r="CKM91" s="147"/>
      <c r="CKN91" s="147"/>
      <c r="CKO91" s="147"/>
      <c r="CKP91" s="147"/>
      <c r="CKQ91" s="147"/>
      <c r="CKR91" s="147"/>
      <c r="CKS91" s="147"/>
      <c r="CKT91" s="147"/>
      <c r="CKU91" s="147"/>
      <c r="CKV91" s="147"/>
      <c r="CKW91" s="147"/>
      <c r="CKX91" s="147"/>
      <c r="CKY91" s="147"/>
      <c r="CKZ91" s="147"/>
      <c r="CLA91" s="147"/>
      <c r="CLB91" s="147"/>
      <c r="CLC91" s="147"/>
      <c r="CLD91" s="147"/>
      <c r="CLE91" s="147"/>
      <c r="CLF91" s="147"/>
      <c r="CLG91" s="147"/>
      <c r="CLH91" s="147"/>
      <c r="CLI91" s="147"/>
      <c r="CLJ91" s="147"/>
      <c r="CLK91" s="147"/>
      <c r="CLL91" s="147"/>
      <c r="CLM91" s="147"/>
      <c r="CLN91" s="147"/>
      <c r="CLO91" s="147"/>
      <c r="CLP91" s="147"/>
      <c r="CLQ91" s="147"/>
      <c r="CLR91" s="147"/>
      <c r="CLS91" s="147"/>
      <c r="CLT91" s="147"/>
      <c r="CLU91" s="147"/>
      <c r="CLV91" s="147"/>
      <c r="CLW91" s="147"/>
      <c r="CLX91" s="147"/>
      <c r="CLY91" s="147"/>
      <c r="CLZ91" s="147"/>
      <c r="CMA91" s="147"/>
      <c r="CMB91" s="147"/>
      <c r="CMC91" s="147"/>
      <c r="CMD91" s="147"/>
      <c r="CME91" s="147"/>
      <c r="CMF91" s="147"/>
      <c r="CMG91" s="147"/>
      <c r="CMH91" s="147"/>
      <c r="CMI91" s="147"/>
      <c r="CMJ91" s="147"/>
      <c r="CMK91" s="147"/>
      <c r="CML91" s="147"/>
      <c r="CMM91" s="147"/>
      <c r="CMN91" s="147"/>
      <c r="CMO91" s="147"/>
      <c r="CMP91" s="147"/>
      <c r="CMQ91" s="147"/>
      <c r="CMR91" s="147"/>
      <c r="CMS91" s="147"/>
      <c r="CMT91" s="147"/>
      <c r="CMU91" s="147"/>
      <c r="CMV91" s="147"/>
      <c r="CMW91" s="147"/>
      <c r="CMX91" s="147"/>
      <c r="CMY91" s="147"/>
      <c r="CMZ91" s="147"/>
      <c r="CNA91" s="147"/>
      <c r="CNB91" s="147"/>
      <c r="CNC91" s="147"/>
      <c r="CND91" s="147"/>
      <c r="CNE91" s="147"/>
      <c r="CNF91" s="147"/>
      <c r="CNG91" s="147"/>
      <c r="CNH91" s="147"/>
      <c r="CNI91" s="147"/>
      <c r="CNJ91" s="147"/>
      <c r="CNK91" s="147"/>
      <c r="CNL91" s="147"/>
      <c r="CNM91" s="147"/>
      <c r="CNN91" s="147"/>
      <c r="CNO91" s="147"/>
      <c r="CNP91" s="147"/>
      <c r="CNQ91" s="147"/>
      <c r="CNR91" s="147"/>
      <c r="CNS91" s="147"/>
      <c r="CNT91" s="147"/>
      <c r="CNU91" s="147"/>
      <c r="CNV91" s="147"/>
      <c r="CNW91" s="147"/>
      <c r="CNX91" s="147"/>
      <c r="CNY91" s="147"/>
      <c r="CNZ91" s="147"/>
      <c r="COA91" s="147"/>
      <c r="COB91" s="147"/>
      <c r="COC91" s="147"/>
      <c r="COD91" s="147"/>
      <c r="COE91" s="147"/>
      <c r="COF91" s="147"/>
      <c r="COG91" s="147"/>
      <c r="COH91" s="147"/>
      <c r="COI91" s="147"/>
      <c r="COJ91" s="147"/>
      <c r="COK91" s="147"/>
      <c r="COL91" s="147"/>
      <c r="COM91" s="147"/>
      <c r="CON91" s="147"/>
      <c r="COO91" s="147"/>
      <c r="COP91" s="147"/>
      <c r="COQ91" s="147"/>
      <c r="COR91" s="147"/>
      <c r="COS91" s="147"/>
      <c r="COT91" s="147"/>
      <c r="COU91" s="147"/>
      <c r="COV91" s="147"/>
      <c r="COW91" s="147"/>
      <c r="COX91" s="147"/>
      <c r="COY91" s="147"/>
      <c r="COZ91" s="147"/>
      <c r="CPA91" s="147"/>
      <c r="CPB91" s="147"/>
      <c r="CPC91" s="147"/>
      <c r="CPD91" s="147"/>
      <c r="CPE91" s="147"/>
      <c r="CPF91" s="147"/>
      <c r="CPG91" s="147"/>
      <c r="CPH91" s="147"/>
      <c r="CPI91" s="147"/>
      <c r="CPJ91" s="147"/>
      <c r="CPK91" s="147"/>
      <c r="CPL91" s="147"/>
      <c r="CPM91" s="147"/>
      <c r="CPN91" s="147"/>
      <c r="CPO91" s="147"/>
      <c r="CPP91" s="147"/>
      <c r="CPQ91" s="147"/>
      <c r="CPR91" s="147"/>
      <c r="CPS91" s="147"/>
      <c r="CPT91" s="147"/>
      <c r="CPU91" s="147"/>
      <c r="CPV91" s="147"/>
      <c r="CPW91" s="147"/>
      <c r="CPX91" s="147"/>
      <c r="CPY91" s="147"/>
      <c r="CPZ91" s="147"/>
      <c r="CQA91" s="147"/>
      <c r="CQB91" s="147"/>
      <c r="CQC91" s="147"/>
      <c r="CQD91" s="147"/>
      <c r="CQE91" s="147"/>
      <c r="CQF91" s="147"/>
      <c r="CQG91" s="147"/>
      <c r="CQH91" s="147"/>
      <c r="CQI91" s="147"/>
      <c r="CQJ91" s="147"/>
      <c r="CQK91" s="147"/>
      <c r="CQL91" s="147"/>
      <c r="CQM91" s="147"/>
      <c r="CQN91" s="147"/>
      <c r="CQO91" s="147"/>
      <c r="CQP91" s="147"/>
      <c r="CQQ91" s="147"/>
      <c r="CQR91" s="147"/>
      <c r="CQS91" s="147"/>
      <c r="CQT91" s="147"/>
      <c r="CQU91" s="147"/>
      <c r="CQV91" s="147"/>
      <c r="CQW91" s="147"/>
      <c r="CQX91" s="147"/>
      <c r="CQY91" s="147"/>
      <c r="CQZ91" s="147"/>
      <c r="CRA91" s="147"/>
      <c r="CRB91" s="147"/>
      <c r="CRC91" s="147"/>
      <c r="CRD91" s="147"/>
      <c r="CRE91" s="147"/>
      <c r="CRF91" s="147"/>
      <c r="CRG91" s="147"/>
      <c r="CRH91" s="147"/>
      <c r="CRI91" s="147"/>
      <c r="CRJ91" s="147"/>
      <c r="CRK91" s="147"/>
      <c r="CRL91" s="147"/>
      <c r="CRM91" s="147"/>
      <c r="CRN91" s="147"/>
      <c r="CRO91" s="147"/>
      <c r="CRP91" s="147"/>
      <c r="CRQ91" s="147"/>
      <c r="CRR91" s="147"/>
      <c r="CRS91" s="147"/>
      <c r="CRT91" s="147"/>
      <c r="CRU91" s="147"/>
      <c r="CRV91" s="147"/>
      <c r="CRW91" s="147"/>
      <c r="CRX91" s="147"/>
      <c r="CRY91" s="147"/>
      <c r="CRZ91" s="147"/>
      <c r="CSA91" s="147"/>
      <c r="CSB91" s="147"/>
      <c r="CSC91" s="147"/>
      <c r="CSD91" s="147"/>
      <c r="CSE91" s="147"/>
      <c r="CSF91" s="147"/>
      <c r="CSG91" s="147"/>
      <c r="CSH91" s="147"/>
      <c r="CSI91" s="147"/>
      <c r="CSJ91" s="147"/>
      <c r="CSK91" s="147"/>
      <c r="CSL91" s="147"/>
      <c r="CSM91" s="147"/>
      <c r="CSN91" s="147"/>
      <c r="CSO91" s="147"/>
      <c r="CSP91" s="147"/>
      <c r="CSQ91" s="147"/>
      <c r="CSR91" s="147"/>
      <c r="CSS91" s="147"/>
      <c r="CST91" s="147"/>
      <c r="CSU91" s="147"/>
      <c r="CSV91" s="147"/>
      <c r="CSW91" s="147"/>
      <c r="CSX91" s="147"/>
      <c r="CSY91" s="147"/>
      <c r="CSZ91" s="147"/>
      <c r="CTA91" s="147"/>
      <c r="CTB91" s="147"/>
      <c r="CTC91" s="147"/>
      <c r="CTD91" s="147"/>
      <c r="CTE91" s="147"/>
      <c r="CTF91" s="147"/>
      <c r="CTG91" s="147"/>
      <c r="CTH91" s="147"/>
      <c r="CTI91" s="147"/>
      <c r="CTJ91" s="147"/>
      <c r="CTK91" s="147"/>
      <c r="CTL91" s="147"/>
      <c r="CTM91" s="147"/>
      <c r="CTN91" s="147"/>
      <c r="CTO91" s="147"/>
      <c r="CTP91" s="147"/>
      <c r="CTQ91" s="147"/>
      <c r="CTR91" s="147"/>
      <c r="CTS91" s="147"/>
      <c r="CTT91" s="147"/>
      <c r="CTU91" s="147"/>
      <c r="CTV91" s="147"/>
      <c r="CTW91" s="147"/>
      <c r="CTX91" s="147"/>
      <c r="CTY91" s="147"/>
      <c r="CTZ91" s="147"/>
      <c r="CUA91" s="147"/>
      <c r="CUB91" s="147"/>
      <c r="CUC91" s="147"/>
      <c r="CUD91" s="147"/>
      <c r="CUE91" s="147"/>
      <c r="CUF91" s="147"/>
      <c r="CUG91" s="147"/>
      <c r="CUH91" s="147"/>
      <c r="CUI91" s="147"/>
      <c r="CUJ91" s="147"/>
      <c r="CUK91" s="147"/>
      <c r="CUL91" s="147"/>
      <c r="CUM91" s="147"/>
      <c r="CUN91" s="147"/>
      <c r="CUO91" s="147"/>
      <c r="CUP91" s="147"/>
      <c r="CUQ91" s="147"/>
      <c r="CUR91" s="147"/>
      <c r="CUS91" s="147"/>
      <c r="CUT91" s="147"/>
      <c r="CUU91" s="147"/>
      <c r="CUV91" s="147"/>
      <c r="CUW91" s="147"/>
      <c r="CUX91" s="147"/>
      <c r="CUY91" s="147"/>
      <c r="CUZ91" s="147"/>
      <c r="CVA91" s="147"/>
      <c r="CVB91" s="147"/>
      <c r="CVC91" s="147"/>
      <c r="CVD91" s="147"/>
      <c r="CVE91" s="147"/>
      <c r="CVF91" s="147"/>
      <c r="CVG91" s="147"/>
      <c r="CVH91" s="147"/>
      <c r="CVI91" s="147"/>
      <c r="CVJ91" s="147"/>
      <c r="CVK91" s="147"/>
      <c r="CVL91" s="147"/>
      <c r="CVM91" s="147"/>
      <c r="CVN91" s="147"/>
      <c r="CVO91" s="147"/>
      <c r="CVP91" s="147"/>
      <c r="CVQ91" s="147"/>
      <c r="CVR91" s="147"/>
      <c r="CVS91" s="147"/>
      <c r="CVT91" s="147"/>
      <c r="CVU91" s="147"/>
      <c r="CVV91" s="147"/>
      <c r="CVW91" s="147"/>
      <c r="CVX91" s="147"/>
      <c r="CVY91" s="147"/>
      <c r="CVZ91" s="147"/>
      <c r="CWA91" s="147"/>
      <c r="CWB91" s="147"/>
      <c r="CWC91" s="147"/>
      <c r="CWD91" s="147"/>
      <c r="CWE91" s="147"/>
      <c r="CWF91" s="147"/>
      <c r="CWG91" s="147"/>
      <c r="CWH91" s="147"/>
      <c r="CWI91" s="147"/>
      <c r="CWJ91" s="147"/>
      <c r="CWK91" s="147"/>
      <c r="CWL91" s="147"/>
      <c r="CWM91" s="147"/>
      <c r="CWN91" s="147"/>
      <c r="CWO91" s="147"/>
      <c r="CWP91" s="147"/>
      <c r="CWQ91" s="147"/>
      <c r="CWR91" s="147"/>
      <c r="CWS91" s="147"/>
      <c r="CWT91" s="147"/>
      <c r="CWU91" s="147"/>
      <c r="CWV91" s="147"/>
      <c r="CWW91" s="147"/>
      <c r="CWX91" s="147"/>
      <c r="CWY91" s="147"/>
      <c r="CWZ91" s="147"/>
      <c r="CXA91" s="147"/>
      <c r="CXB91" s="147"/>
      <c r="CXC91" s="147"/>
      <c r="CXD91" s="147"/>
      <c r="CXE91" s="147"/>
      <c r="CXF91" s="147"/>
      <c r="CXG91" s="147"/>
      <c r="CXH91" s="147"/>
      <c r="CXI91" s="147"/>
      <c r="CXJ91" s="147"/>
      <c r="CXK91" s="147"/>
      <c r="CXL91" s="147"/>
      <c r="CXM91" s="147"/>
      <c r="CXN91" s="147"/>
      <c r="CXO91" s="147"/>
      <c r="CXP91" s="147"/>
      <c r="CXQ91" s="147"/>
      <c r="CXR91" s="147"/>
      <c r="CXS91" s="147"/>
      <c r="CXT91" s="147"/>
      <c r="CXU91" s="147"/>
      <c r="CXV91" s="147"/>
      <c r="CXW91" s="147"/>
      <c r="CXX91" s="147"/>
      <c r="CXY91" s="147"/>
      <c r="CXZ91" s="147"/>
      <c r="CYA91" s="147"/>
      <c r="CYB91" s="147"/>
      <c r="CYC91" s="147"/>
      <c r="CYD91" s="147"/>
      <c r="CYE91" s="147"/>
      <c r="CYF91" s="147"/>
      <c r="CYG91" s="147"/>
      <c r="CYH91" s="147"/>
      <c r="CYI91" s="147"/>
      <c r="CYJ91" s="147"/>
      <c r="CYK91" s="147"/>
      <c r="CYL91" s="147"/>
      <c r="CYM91" s="147"/>
      <c r="CYN91" s="147"/>
      <c r="CYO91" s="147"/>
      <c r="CYP91" s="147"/>
      <c r="CYQ91" s="147"/>
      <c r="CYR91" s="147"/>
      <c r="CYS91" s="147"/>
      <c r="CYT91" s="147"/>
      <c r="CYU91" s="147"/>
      <c r="CYV91" s="147"/>
      <c r="CYW91" s="147"/>
      <c r="CYX91" s="147"/>
      <c r="CYY91" s="147"/>
      <c r="CYZ91" s="147"/>
      <c r="CZA91" s="147"/>
      <c r="CZB91" s="147"/>
      <c r="CZC91" s="147"/>
      <c r="CZD91" s="147"/>
      <c r="CZE91" s="147"/>
      <c r="CZF91" s="147"/>
      <c r="CZG91" s="147"/>
      <c r="CZH91" s="147"/>
      <c r="CZI91" s="147"/>
      <c r="CZJ91" s="147"/>
      <c r="CZK91" s="147"/>
      <c r="CZL91" s="147"/>
      <c r="CZM91" s="147"/>
      <c r="CZN91" s="147"/>
      <c r="CZO91" s="147"/>
      <c r="CZP91" s="147"/>
      <c r="CZQ91" s="147"/>
      <c r="CZR91" s="147"/>
      <c r="CZS91" s="147"/>
      <c r="CZT91" s="147"/>
      <c r="CZU91" s="147"/>
      <c r="CZV91" s="147"/>
      <c r="CZW91" s="147"/>
      <c r="CZX91" s="147"/>
      <c r="CZY91" s="147"/>
      <c r="CZZ91" s="147"/>
      <c r="DAA91" s="147"/>
      <c r="DAB91" s="147"/>
      <c r="DAC91" s="147"/>
      <c r="DAD91" s="147"/>
      <c r="DAE91" s="147"/>
      <c r="DAF91" s="147"/>
      <c r="DAG91" s="147"/>
      <c r="DAH91" s="147"/>
      <c r="DAI91" s="147"/>
      <c r="DAJ91" s="147"/>
      <c r="DAK91" s="147"/>
      <c r="DAL91" s="147"/>
      <c r="DAM91" s="147"/>
      <c r="DAN91" s="147"/>
      <c r="DAO91" s="147"/>
      <c r="DAP91" s="147"/>
      <c r="DAQ91" s="147"/>
      <c r="DAR91" s="147"/>
      <c r="DAS91" s="147"/>
      <c r="DAT91" s="147"/>
      <c r="DAU91" s="147"/>
      <c r="DAV91" s="147"/>
      <c r="DAW91" s="147"/>
      <c r="DAX91" s="147"/>
      <c r="DAY91" s="147"/>
      <c r="DAZ91" s="147"/>
      <c r="DBA91" s="147"/>
      <c r="DBB91" s="147"/>
      <c r="DBC91" s="147"/>
      <c r="DBD91" s="147"/>
      <c r="DBE91" s="147"/>
      <c r="DBF91" s="147"/>
      <c r="DBG91" s="147"/>
      <c r="DBH91" s="147"/>
      <c r="DBI91" s="147"/>
      <c r="DBJ91" s="147"/>
      <c r="DBK91" s="147"/>
      <c r="DBL91" s="147"/>
      <c r="DBM91" s="147"/>
      <c r="DBN91" s="147"/>
      <c r="DBO91" s="147"/>
      <c r="DBP91" s="147"/>
      <c r="DBQ91" s="147"/>
      <c r="DBR91" s="147"/>
      <c r="DBS91" s="147"/>
      <c r="DBT91" s="147"/>
      <c r="DBU91" s="147"/>
      <c r="DBV91" s="147"/>
      <c r="DBW91" s="147"/>
      <c r="DBX91" s="147"/>
      <c r="DBY91" s="147"/>
      <c r="DBZ91" s="147"/>
      <c r="DCA91" s="147"/>
      <c r="DCB91" s="147"/>
      <c r="DCC91" s="147"/>
      <c r="DCD91" s="147"/>
      <c r="DCE91" s="147"/>
      <c r="DCF91" s="147"/>
      <c r="DCG91" s="147"/>
      <c r="DCH91" s="147"/>
      <c r="DCI91" s="147"/>
      <c r="DCJ91" s="147"/>
      <c r="DCK91" s="147"/>
      <c r="DCL91" s="147"/>
      <c r="DCM91" s="147"/>
      <c r="DCN91" s="147"/>
      <c r="DCO91" s="147"/>
      <c r="DCP91" s="147"/>
      <c r="DCQ91" s="147"/>
      <c r="DCR91" s="147"/>
      <c r="DCS91" s="147"/>
      <c r="DCT91" s="147"/>
      <c r="DCU91" s="147"/>
      <c r="DCV91" s="147"/>
      <c r="DCW91" s="147"/>
      <c r="DCX91" s="147"/>
      <c r="DCY91" s="147"/>
      <c r="DCZ91" s="147"/>
      <c r="DDA91" s="147"/>
      <c r="DDB91" s="147"/>
      <c r="DDC91" s="147"/>
      <c r="DDD91" s="147"/>
      <c r="DDE91" s="147"/>
      <c r="DDF91" s="147"/>
      <c r="DDG91" s="147"/>
      <c r="DDH91" s="147"/>
      <c r="DDI91" s="147"/>
      <c r="DDJ91" s="147"/>
      <c r="DDK91" s="147"/>
      <c r="DDL91" s="147"/>
      <c r="DDM91" s="147"/>
      <c r="DDN91" s="147"/>
      <c r="DDO91" s="147"/>
      <c r="DDP91" s="147"/>
      <c r="DDQ91" s="147"/>
      <c r="DDR91" s="147"/>
      <c r="DDS91" s="147"/>
      <c r="DDT91" s="147"/>
      <c r="DDU91" s="147"/>
      <c r="DDV91" s="147"/>
      <c r="DDW91" s="147"/>
      <c r="DDX91" s="147"/>
      <c r="DDY91" s="147"/>
      <c r="DDZ91" s="147"/>
      <c r="DEA91" s="147"/>
      <c r="DEB91" s="147"/>
      <c r="DEC91" s="147"/>
      <c r="DED91" s="147"/>
      <c r="DEE91" s="147"/>
      <c r="DEF91" s="147"/>
      <c r="DEG91" s="147"/>
      <c r="DEH91" s="147"/>
      <c r="DEI91" s="147"/>
      <c r="DEJ91" s="147"/>
      <c r="DEK91" s="147"/>
      <c r="DEL91" s="147"/>
      <c r="DEM91" s="147"/>
      <c r="DEN91" s="147"/>
      <c r="DEO91" s="147"/>
      <c r="DEP91" s="147"/>
      <c r="DEQ91" s="147"/>
      <c r="DER91" s="147"/>
      <c r="DES91" s="147"/>
      <c r="DET91" s="147"/>
      <c r="DEU91" s="147"/>
      <c r="DEV91" s="147"/>
      <c r="DEW91" s="147"/>
      <c r="DEX91" s="147"/>
      <c r="DEY91" s="147"/>
      <c r="DEZ91" s="147"/>
      <c r="DFA91" s="147"/>
      <c r="DFB91" s="147"/>
      <c r="DFC91" s="147"/>
      <c r="DFD91" s="147"/>
      <c r="DFE91" s="147"/>
      <c r="DFF91" s="147"/>
      <c r="DFG91" s="147"/>
      <c r="DFH91" s="147"/>
      <c r="DFI91" s="147"/>
      <c r="DFJ91" s="147"/>
      <c r="DFK91" s="147"/>
      <c r="DFL91" s="147"/>
      <c r="DFM91" s="147"/>
      <c r="DFN91" s="147"/>
      <c r="DFO91" s="147"/>
      <c r="DFP91" s="147"/>
      <c r="DFQ91" s="147"/>
      <c r="DFR91" s="147"/>
      <c r="DFS91" s="147"/>
      <c r="DFT91" s="147"/>
      <c r="DFU91" s="147"/>
      <c r="DFV91" s="147"/>
      <c r="DFW91" s="147"/>
      <c r="DFX91" s="147"/>
      <c r="DFY91" s="147"/>
      <c r="DFZ91" s="147"/>
      <c r="DGA91" s="147"/>
      <c r="DGB91" s="147"/>
      <c r="DGC91" s="147"/>
      <c r="DGD91" s="147"/>
      <c r="DGE91" s="147"/>
      <c r="DGF91" s="147"/>
      <c r="DGG91" s="147"/>
      <c r="DGH91" s="147"/>
      <c r="DGI91" s="147"/>
      <c r="DGJ91" s="147"/>
      <c r="DGK91" s="147"/>
      <c r="DGL91" s="147"/>
      <c r="DGM91" s="147"/>
      <c r="DGN91" s="147"/>
      <c r="DGO91" s="147"/>
      <c r="DGP91" s="147"/>
      <c r="DGQ91" s="147"/>
      <c r="DGR91" s="147"/>
      <c r="DGS91" s="147"/>
      <c r="DGT91" s="147"/>
      <c r="DGU91" s="147"/>
      <c r="DGV91" s="147"/>
      <c r="DGW91" s="147"/>
      <c r="DGX91" s="147"/>
      <c r="DGY91" s="147"/>
      <c r="DGZ91" s="147"/>
      <c r="DHA91" s="147"/>
      <c r="DHB91" s="147"/>
      <c r="DHC91" s="147"/>
      <c r="DHD91" s="147"/>
      <c r="DHE91" s="147"/>
      <c r="DHF91" s="147"/>
      <c r="DHG91" s="147"/>
      <c r="DHH91" s="147"/>
      <c r="DHI91" s="147"/>
      <c r="DHJ91" s="147"/>
      <c r="DHK91" s="147"/>
      <c r="DHL91" s="147"/>
      <c r="DHM91" s="147"/>
      <c r="DHN91" s="147"/>
      <c r="DHO91" s="147"/>
      <c r="DHP91" s="147"/>
      <c r="DHQ91" s="147"/>
      <c r="DHR91" s="147"/>
      <c r="DHS91" s="147"/>
      <c r="DHT91" s="147"/>
      <c r="DHU91" s="147"/>
      <c r="DHV91" s="147"/>
      <c r="DHW91" s="147"/>
      <c r="DHX91" s="147"/>
      <c r="DHY91" s="147"/>
      <c r="DHZ91" s="147"/>
      <c r="DIA91" s="147"/>
      <c r="DIB91" s="147"/>
      <c r="DIC91" s="147"/>
      <c r="DID91" s="147"/>
      <c r="DIE91" s="147"/>
      <c r="DIF91" s="147"/>
      <c r="DIG91" s="147"/>
      <c r="DIH91" s="147"/>
      <c r="DII91" s="147"/>
      <c r="DIJ91" s="147"/>
      <c r="DIK91" s="147"/>
      <c r="DIL91" s="147"/>
      <c r="DIM91" s="147"/>
      <c r="DIN91" s="147"/>
      <c r="DIO91" s="147"/>
      <c r="DIP91" s="147"/>
      <c r="DIQ91" s="147"/>
      <c r="DIR91" s="147"/>
      <c r="DIS91" s="147"/>
      <c r="DIT91" s="147"/>
      <c r="DIU91" s="147"/>
      <c r="DIV91" s="147"/>
      <c r="DIW91" s="147"/>
      <c r="DIX91" s="147"/>
      <c r="DIY91" s="147"/>
      <c r="DIZ91" s="147"/>
      <c r="DJA91" s="147"/>
      <c r="DJB91" s="147"/>
      <c r="DJC91" s="147"/>
      <c r="DJD91" s="147"/>
      <c r="DJE91" s="147"/>
      <c r="DJF91" s="147"/>
      <c r="DJG91" s="147"/>
      <c r="DJH91" s="147"/>
      <c r="DJI91" s="147"/>
      <c r="DJJ91" s="147"/>
      <c r="DJK91" s="147"/>
      <c r="DJL91" s="147"/>
      <c r="DJM91" s="147"/>
      <c r="DJN91" s="147"/>
      <c r="DJO91" s="147"/>
      <c r="DJP91" s="147"/>
      <c r="DJQ91" s="147"/>
      <c r="DJR91" s="147"/>
      <c r="DJS91" s="147"/>
      <c r="DJT91" s="147"/>
      <c r="DJU91" s="147"/>
      <c r="DJV91" s="147"/>
      <c r="DJW91" s="147"/>
      <c r="DJX91" s="147"/>
      <c r="DJY91" s="147"/>
      <c r="DJZ91" s="147"/>
      <c r="DKA91" s="147"/>
      <c r="DKB91" s="147"/>
      <c r="DKC91" s="147"/>
      <c r="DKD91" s="147"/>
      <c r="DKE91" s="147"/>
      <c r="DKF91" s="147"/>
      <c r="DKG91" s="147"/>
      <c r="DKH91" s="147"/>
      <c r="DKI91" s="147"/>
      <c r="DKJ91" s="147"/>
      <c r="DKK91" s="147"/>
      <c r="DKL91" s="147"/>
      <c r="DKM91" s="147"/>
      <c r="DKN91" s="147"/>
      <c r="DKO91" s="147"/>
      <c r="DKP91" s="147"/>
      <c r="DKQ91" s="147"/>
      <c r="DKR91" s="147"/>
      <c r="DKS91" s="147"/>
      <c r="DKT91" s="147"/>
      <c r="DKU91" s="147"/>
      <c r="DKV91" s="147"/>
      <c r="DKW91" s="147"/>
      <c r="DKX91" s="147"/>
      <c r="DKY91" s="147"/>
      <c r="DKZ91" s="147"/>
      <c r="DLA91" s="147"/>
      <c r="DLB91" s="147"/>
      <c r="DLC91" s="147"/>
      <c r="DLD91" s="147"/>
      <c r="DLE91" s="147"/>
      <c r="DLF91" s="147"/>
      <c r="DLG91" s="147"/>
      <c r="DLH91" s="147"/>
      <c r="DLI91" s="147"/>
      <c r="DLJ91" s="147"/>
      <c r="DLK91" s="147"/>
      <c r="DLL91" s="147"/>
      <c r="DLM91" s="147"/>
      <c r="DLN91" s="147"/>
      <c r="DLO91" s="147"/>
      <c r="DLP91" s="147"/>
      <c r="DLQ91" s="147"/>
      <c r="DLR91" s="147"/>
      <c r="DLS91" s="147"/>
      <c r="DLT91" s="147"/>
      <c r="DLU91" s="147"/>
      <c r="DLV91" s="147"/>
      <c r="DLW91" s="147"/>
      <c r="DLX91" s="147"/>
      <c r="DLY91" s="147"/>
      <c r="DLZ91" s="147"/>
      <c r="DMA91" s="147"/>
      <c r="DMB91" s="147"/>
      <c r="DMC91" s="147"/>
      <c r="DMD91" s="147"/>
      <c r="DME91" s="147"/>
      <c r="DMF91" s="147"/>
      <c r="DMG91" s="147"/>
      <c r="DMH91" s="147"/>
      <c r="DMI91" s="147"/>
      <c r="DMJ91" s="147"/>
      <c r="DMK91" s="147"/>
      <c r="DML91" s="147"/>
      <c r="DMM91" s="147"/>
      <c r="DMN91" s="147"/>
      <c r="DMO91" s="147"/>
      <c r="DMP91" s="147"/>
      <c r="DMQ91" s="147"/>
      <c r="DMR91" s="147"/>
      <c r="DMS91" s="147"/>
      <c r="DMT91" s="147"/>
      <c r="DMU91" s="147"/>
      <c r="DMV91" s="147"/>
      <c r="DMW91" s="147"/>
      <c r="DMX91" s="147"/>
      <c r="DMY91" s="147"/>
      <c r="DMZ91" s="147"/>
      <c r="DNA91" s="147"/>
      <c r="DNB91" s="147"/>
      <c r="DNC91" s="147"/>
      <c r="DND91" s="147"/>
      <c r="DNE91" s="147"/>
      <c r="DNF91" s="147"/>
      <c r="DNG91" s="147"/>
      <c r="DNH91" s="147"/>
      <c r="DNI91" s="147"/>
      <c r="DNJ91" s="147"/>
      <c r="DNK91" s="147"/>
      <c r="DNL91" s="147"/>
      <c r="DNM91" s="147"/>
      <c r="DNN91" s="147"/>
      <c r="DNO91" s="147"/>
      <c r="DNP91" s="147"/>
      <c r="DNQ91" s="147"/>
      <c r="DNR91" s="147"/>
      <c r="DNS91" s="147"/>
      <c r="DNT91" s="147"/>
      <c r="DNU91" s="147"/>
      <c r="DNV91" s="147"/>
      <c r="DNW91" s="147"/>
      <c r="DNX91" s="147"/>
      <c r="DNY91" s="147"/>
      <c r="DNZ91" s="147"/>
      <c r="DOA91" s="147"/>
      <c r="DOB91" s="147"/>
      <c r="DOC91" s="147"/>
      <c r="DOD91" s="147"/>
      <c r="DOE91" s="147"/>
      <c r="DOF91" s="147"/>
      <c r="DOG91" s="147"/>
      <c r="DOH91" s="147"/>
      <c r="DOI91" s="147"/>
      <c r="DOJ91" s="147"/>
      <c r="DOK91" s="147"/>
      <c r="DOL91" s="147"/>
      <c r="DOM91" s="147"/>
      <c r="DON91" s="147"/>
      <c r="DOO91" s="147"/>
      <c r="DOP91" s="147"/>
      <c r="DOQ91" s="147"/>
      <c r="DOR91" s="147"/>
      <c r="DOS91" s="147"/>
      <c r="DOT91" s="147"/>
      <c r="DOU91" s="147"/>
      <c r="DOV91" s="147"/>
      <c r="DOW91" s="147"/>
      <c r="DOX91" s="147"/>
      <c r="DOY91" s="147"/>
      <c r="DOZ91" s="147"/>
      <c r="DPA91" s="147"/>
      <c r="DPB91" s="147"/>
      <c r="DPC91" s="147"/>
      <c r="DPD91" s="147"/>
      <c r="DPE91" s="147"/>
      <c r="DPF91" s="147"/>
      <c r="DPG91" s="147"/>
      <c r="DPH91" s="147"/>
      <c r="DPI91" s="147"/>
      <c r="DPJ91" s="147"/>
      <c r="DPK91" s="147"/>
      <c r="DPL91" s="147"/>
      <c r="DPM91" s="147"/>
      <c r="DPN91" s="147"/>
      <c r="DPO91" s="147"/>
      <c r="DPP91" s="147"/>
      <c r="DPQ91" s="147"/>
      <c r="DPR91" s="147"/>
      <c r="DPS91" s="147"/>
      <c r="DPT91" s="147"/>
      <c r="DPU91" s="147"/>
      <c r="DPV91" s="147"/>
      <c r="DPW91" s="147"/>
      <c r="DPX91" s="147"/>
      <c r="DPY91" s="147"/>
      <c r="DPZ91" s="147"/>
      <c r="DQA91" s="147"/>
      <c r="DQB91" s="147"/>
      <c r="DQC91" s="147"/>
      <c r="DQD91" s="147"/>
      <c r="DQE91" s="147"/>
      <c r="DQF91" s="147"/>
      <c r="DQG91" s="147"/>
      <c r="DQH91" s="147"/>
      <c r="DQI91" s="147"/>
      <c r="DQJ91" s="147"/>
      <c r="DQK91" s="147"/>
      <c r="DQL91" s="147"/>
      <c r="DQM91" s="147"/>
      <c r="DQN91" s="147"/>
      <c r="DQO91" s="147"/>
      <c r="DQP91" s="147"/>
      <c r="DQQ91" s="147"/>
      <c r="DQR91" s="147"/>
      <c r="DQS91" s="147"/>
      <c r="DQT91" s="147"/>
      <c r="DQU91" s="147"/>
      <c r="DQV91" s="147"/>
      <c r="DQW91" s="147"/>
      <c r="DQX91" s="147"/>
      <c r="DQY91" s="147"/>
      <c r="DQZ91" s="147"/>
      <c r="DRA91" s="147"/>
      <c r="DRB91" s="147"/>
      <c r="DRC91" s="147"/>
      <c r="DRD91" s="147"/>
      <c r="DRE91" s="147"/>
      <c r="DRF91" s="147"/>
      <c r="DRG91" s="147"/>
      <c r="DRH91" s="147"/>
      <c r="DRI91" s="147"/>
      <c r="DRJ91" s="147"/>
      <c r="DRK91" s="147"/>
      <c r="DRL91" s="147"/>
      <c r="DRM91" s="147"/>
      <c r="DRN91" s="147"/>
      <c r="DRO91" s="147"/>
      <c r="DRP91" s="147"/>
      <c r="DRQ91" s="147"/>
      <c r="DRR91" s="147"/>
      <c r="DRS91" s="147"/>
      <c r="DRT91" s="147"/>
      <c r="DRU91" s="147"/>
      <c r="DRV91" s="147"/>
      <c r="DRW91" s="147"/>
      <c r="DRX91" s="147"/>
      <c r="DRY91" s="147"/>
      <c r="DRZ91" s="147"/>
      <c r="DSA91" s="147"/>
      <c r="DSB91" s="147"/>
      <c r="DSC91" s="147"/>
      <c r="DSD91" s="147"/>
      <c r="DSE91" s="147"/>
      <c r="DSF91" s="147"/>
      <c r="DSG91" s="147"/>
      <c r="DSH91" s="147"/>
      <c r="DSI91" s="147"/>
      <c r="DSJ91" s="147"/>
      <c r="DSK91" s="147"/>
      <c r="DSL91" s="147"/>
      <c r="DSM91" s="147"/>
      <c r="DSN91" s="147"/>
      <c r="DSO91" s="147"/>
      <c r="DSP91" s="147"/>
      <c r="DSQ91" s="147"/>
      <c r="DSR91" s="147"/>
      <c r="DSS91" s="147"/>
      <c r="DST91" s="147"/>
      <c r="DSU91" s="147"/>
      <c r="DSV91" s="147"/>
      <c r="DSW91" s="147"/>
      <c r="DSX91" s="147"/>
      <c r="DSY91" s="147"/>
      <c r="DSZ91" s="147"/>
      <c r="DTA91" s="147"/>
      <c r="DTB91" s="147"/>
      <c r="DTC91" s="147"/>
      <c r="DTD91" s="147"/>
      <c r="DTE91" s="147"/>
      <c r="DTF91" s="147"/>
      <c r="DTG91" s="147"/>
      <c r="DTH91" s="147"/>
      <c r="DTI91" s="147"/>
      <c r="DTJ91" s="147"/>
      <c r="DTK91" s="147"/>
      <c r="DTL91" s="147"/>
      <c r="DTM91" s="147"/>
      <c r="DTN91" s="147"/>
      <c r="DTO91" s="147"/>
      <c r="DTP91" s="147"/>
      <c r="DTQ91" s="147"/>
      <c r="DTR91" s="147"/>
      <c r="DTS91" s="147"/>
      <c r="DTT91" s="147"/>
      <c r="DTU91" s="147"/>
      <c r="DTV91" s="147"/>
      <c r="DTW91" s="147"/>
      <c r="DTX91" s="147"/>
      <c r="DTY91" s="147"/>
      <c r="DTZ91" s="147"/>
      <c r="DUA91" s="147"/>
      <c r="DUB91" s="147"/>
      <c r="DUC91" s="147"/>
      <c r="DUD91" s="147"/>
      <c r="DUE91" s="147"/>
      <c r="DUF91" s="147"/>
      <c r="DUG91" s="147"/>
      <c r="DUH91" s="147"/>
      <c r="DUI91" s="147"/>
      <c r="DUJ91" s="147"/>
      <c r="DUK91" s="147"/>
      <c r="DUL91" s="147"/>
      <c r="DUM91" s="147"/>
      <c r="DUN91" s="147"/>
      <c r="DUO91" s="147"/>
      <c r="DUP91" s="147"/>
      <c r="DUQ91" s="147"/>
      <c r="DUR91" s="147"/>
      <c r="DUS91" s="147"/>
      <c r="DUT91" s="147"/>
      <c r="DUU91" s="147"/>
      <c r="DUV91" s="147"/>
      <c r="DUW91" s="147"/>
      <c r="DUX91" s="147"/>
      <c r="DUY91" s="147"/>
      <c r="DUZ91" s="147"/>
      <c r="DVA91" s="147"/>
      <c r="DVB91" s="147"/>
      <c r="DVC91" s="147"/>
      <c r="DVD91" s="147"/>
      <c r="DVE91" s="147"/>
      <c r="DVF91" s="147"/>
      <c r="DVG91" s="147"/>
      <c r="DVH91" s="147"/>
      <c r="DVI91" s="147"/>
      <c r="DVJ91" s="147"/>
      <c r="DVK91" s="147"/>
      <c r="DVL91" s="147"/>
      <c r="DVM91" s="147"/>
      <c r="DVN91" s="147"/>
      <c r="DVO91" s="147"/>
      <c r="DVP91" s="147"/>
      <c r="DVQ91" s="147"/>
      <c r="DVR91" s="147"/>
      <c r="DVS91" s="147"/>
      <c r="DVT91" s="147"/>
      <c r="DVU91" s="147"/>
      <c r="DVV91" s="147"/>
      <c r="DVW91" s="147"/>
      <c r="DVX91" s="147"/>
      <c r="DVY91" s="147"/>
      <c r="DVZ91" s="147"/>
      <c r="DWA91" s="147"/>
      <c r="DWB91" s="147"/>
      <c r="DWC91" s="147"/>
      <c r="DWD91" s="147"/>
      <c r="DWE91" s="147"/>
      <c r="DWF91" s="147"/>
      <c r="DWG91" s="147"/>
      <c r="DWH91" s="147"/>
      <c r="DWI91" s="147"/>
      <c r="DWJ91" s="147"/>
      <c r="DWK91" s="147"/>
      <c r="DWL91" s="147"/>
      <c r="DWM91" s="147"/>
      <c r="DWN91" s="147"/>
      <c r="DWO91" s="147"/>
      <c r="DWP91" s="147"/>
      <c r="DWQ91" s="147"/>
      <c r="DWR91" s="147"/>
      <c r="DWS91" s="147"/>
      <c r="DWT91" s="147"/>
      <c r="DWU91" s="147"/>
      <c r="DWV91" s="147"/>
      <c r="DWW91" s="147"/>
      <c r="DWX91" s="147"/>
      <c r="DWY91" s="147"/>
      <c r="DWZ91" s="147"/>
      <c r="DXA91" s="147"/>
      <c r="DXB91" s="147"/>
      <c r="DXC91" s="147"/>
      <c r="DXD91" s="147"/>
      <c r="DXE91" s="147"/>
      <c r="DXF91" s="147"/>
      <c r="DXG91" s="147"/>
      <c r="DXH91" s="147"/>
      <c r="DXI91" s="147"/>
      <c r="DXJ91" s="147"/>
      <c r="DXK91" s="147"/>
      <c r="DXL91" s="147"/>
      <c r="DXM91" s="147"/>
      <c r="DXN91" s="147"/>
      <c r="DXO91" s="147"/>
      <c r="DXP91" s="147"/>
      <c r="DXQ91" s="147"/>
      <c r="DXR91" s="147"/>
      <c r="DXS91" s="147"/>
      <c r="DXT91" s="147"/>
      <c r="DXU91" s="147"/>
      <c r="DXV91" s="147"/>
      <c r="DXW91" s="147"/>
      <c r="DXX91" s="147"/>
      <c r="DXY91" s="147"/>
      <c r="DXZ91" s="147"/>
      <c r="DYA91" s="147"/>
      <c r="DYB91" s="147"/>
      <c r="DYC91" s="147"/>
      <c r="DYD91" s="147"/>
      <c r="DYE91" s="147"/>
      <c r="DYF91" s="147"/>
      <c r="DYG91" s="147"/>
      <c r="DYH91" s="147"/>
      <c r="DYI91" s="147"/>
      <c r="DYJ91" s="147"/>
      <c r="DYK91" s="147"/>
      <c r="DYL91" s="147"/>
      <c r="DYM91" s="147"/>
      <c r="DYN91" s="147"/>
      <c r="DYO91" s="147"/>
      <c r="DYP91" s="147"/>
      <c r="DYQ91" s="147"/>
      <c r="DYR91" s="147"/>
      <c r="DYS91" s="147"/>
      <c r="DYT91" s="147"/>
      <c r="DYU91" s="147"/>
      <c r="DYV91" s="147"/>
      <c r="DYW91" s="147"/>
      <c r="DYX91" s="147"/>
      <c r="DYY91" s="147"/>
      <c r="DYZ91" s="147"/>
      <c r="DZA91" s="147"/>
      <c r="DZB91" s="147"/>
      <c r="DZC91" s="147"/>
      <c r="DZD91" s="147"/>
      <c r="DZE91" s="147"/>
      <c r="DZF91" s="147"/>
      <c r="DZG91" s="147"/>
      <c r="DZH91" s="147"/>
      <c r="DZI91" s="147"/>
      <c r="DZJ91" s="147"/>
      <c r="DZK91" s="147"/>
      <c r="DZL91" s="147"/>
      <c r="DZM91" s="147"/>
      <c r="DZN91" s="147"/>
      <c r="DZO91" s="147"/>
      <c r="DZP91" s="147"/>
      <c r="DZQ91" s="147"/>
      <c r="DZR91" s="147"/>
      <c r="DZS91" s="147"/>
      <c r="DZT91" s="147"/>
      <c r="DZU91" s="147"/>
      <c r="DZV91" s="147"/>
      <c r="DZW91" s="147"/>
      <c r="DZX91" s="147"/>
      <c r="DZY91" s="147"/>
      <c r="DZZ91" s="147"/>
      <c r="EAA91" s="147"/>
      <c r="EAB91" s="147"/>
      <c r="EAC91" s="147"/>
      <c r="EAD91" s="147"/>
      <c r="EAE91" s="147"/>
      <c r="EAF91" s="147"/>
      <c r="EAG91" s="147"/>
      <c r="EAH91" s="147"/>
      <c r="EAI91" s="147"/>
      <c r="EAJ91" s="147"/>
      <c r="EAK91" s="147"/>
      <c r="EAL91" s="147"/>
      <c r="EAM91" s="147"/>
      <c r="EAN91" s="147"/>
      <c r="EAO91" s="147"/>
      <c r="EAP91" s="147"/>
      <c r="EAQ91" s="147"/>
      <c r="EAR91" s="147"/>
      <c r="EAS91" s="147"/>
      <c r="EAT91" s="147"/>
      <c r="EAU91" s="147"/>
      <c r="EAV91" s="147"/>
      <c r="EAW91" s="147"/>
      <c r="EAX91" s="147"/>
      <c r="EAY91" s="147"/>
      <c r="EAZ91" s="147"/>
      <c r="EBA91" s="147"/>
      <c r="EBB91" s="147"/>
      <c r="EBC91" s="147"/>
      <c r="EBD91" s="147"/>
      <c r="EBE91" s="147"/>
      <c r="EBF91" s="147"/>
      <c r="EBG91" s="147"/>
      <c r="EBH91" s="147"/>
      <c r="EBI91" s="147"/>
      <c r="EBJ91" s="147"/>
      <c r="EBK91" s="147"/>
      <c r="EBL91" s="147"/>
      <c r="EBM91" s="147"/>
      <c r="EBN91" s="147"/>
      <c r="EBO91" s="147"/>
      <c r="EBP91" s="147"/>
      <c r="EBQ91" s="147"/>
      <c r="EBR91" s="147"/>
      <c r="EBS91" s="147"/>
      <c r="EBT91" s="147"/>
      <c r="EBU91" s="147"/>
      <c r="EBV91" s="147"/>
      <c r="EBW91" s="147"/>
      <c r="EBX91" s="147"/>
      <c r="EBY91" s="147"/>
      <c r="EBZ91" s="147"/>
      <c r="ECA91" s="147"/>
      <c r="ECB91" s="147"/>
      <c r="ECC91" s="147"/>
      <c r="ECD91" s="147"/>
      <c r="ECE91" s="147"/>
      <c r="ECF91" s="147"/>
      <c r="ECG91" s="147"/>
      <c r="ECH91" s="147"/>
      <c r="ECI91" s="147"/>
      <c r="ECJ91" s="147"/>
      <c r="ECK91" s="147"/>
      <c r="ECL91" s="147"/>
      <c r="ECM91" s="147"/>
      <c r="ECN91" s="147"/>
      <c r="ECO91" s="147"/>
      <c r="ECP91" s="147"/>
      <c r="ECQ91" s="147"/>
      <c r="ECR91" s="147"/>
      <c r="ECS91" s="147"/>
      <c r="ECT91" s="147"/>
      <c r="ECU91" s="147"/>
      <c r="ECV91" s="147"/>
      <c r="ECW91" s="147"/>
      <c r="ECX91" s="147"/>
      <c r="ECY91" s="147"/>
      <c r="ECZ91" s="147"/>
      <c r="EDA91" s="147"/>
      <c r="EDB91" s="147"/>
      <c r="EDC91" s="147"/>
      <c r="EDD91" s="147"/>
      <c r="EDE91" s="147"/>
      <c r="EDF91" s="147"/>
      <c r="EDG91" s="147"/>
      <c r="EDH91" s="147"/>
      <c r="EDI91" s="147"/>
      <c r="EDJ91" s="147"/>
      <c r="EDK91" s="147"/>
      <c r="EDL91" s="147"/>
      <c r="EDM91" s="147"/>
      <c r="EDN91" s="147"/>
      <c r="EDO91" s="147"/>
      <c r="EDP91" s="147"/>
      <c r="EDQ91" s="147"/>
      <c r="EDR91" s="147"/>
      <c r="EDS91" s="147"/>
      <c r="EDT91" s="147"/>
      <c r="EDU91" s="147"/>
      <c r="EDV91" s="147"/>
      <c r="EDW91" s="147"/>
      <c r="EDX91" s="147"/>
      <c r="EDY91" s="147"/>
      <c r="EDZ91" s="147"/>
      <c r="EEA91" s="147"/>
      <c r="EEB91" s="147"/>
      <c r="EEC91" s="147"/>
      <c r="EED91" s="147"/>
      <c r="EEE91" s="147"/>
      <c r="EEF91" s="147"/>
      <c r="EEG91" s="147"/>
      <c r="EEH91" s="147"/>
      <c r="EEI91" s="147"/>
      <c r="EEJ91" s="147"/>
      <c r="EEK91" s="147"/>
      <c r="EEL91" s="147"/>
      <c r="EEM91" s="147"/>
      <c r="EEN91" s="147"/>
      <c r="EEO91" s="147"/>
      <c r="EEP91" s="147"/>
      <c r="EEQ91" s="147"/>
      <c r="EER91" s="147"/>
      <c r="EES91" s="147"/>
      <c r="EET91" s="147"/>
      <c r="EEU91" s="147"/>
      <c r="EEV91" s="147"/>
      <c r="EEW91" s="147"/>
      <c r="EEX91" s="147"/>
      <c r="EEY91" s="147"/>
      <c r="EEZ91" s="147"/>
      <c r="EFA91" s="147"/>
      <c r="EFB91" s="147"/>
      <c r="EFC91" s="147"/>
      <c r="EFD91" s="147"/>
      <c r="EFE91" s="147"/>
      <c r="EFF91" s="147"/>
      <c r="EFG91" s="147"/>
      <c r="EFH91" s="147"/>
      <c r="EFI91" s="147"/>
      <c r="EFJ91" s="147"/>
      <c r="EFK91" s="147"/>
      <c r="EFL91" s="147"/>
      <c r="EFM91" s="147"/>
      <c r="EFN91" s="147"/>
      <c r="EFO91" s="147"/>
      <c r="EFP91" s="147"/>
      <c r="EFQ91" s="147"/>
      <c r="EFR91" s="147"/>
      <c r="EFS91" s="147"/>
      <c r="EFT91" s="147"/>
      <c r="EFU91" s="147"/>
      <c r="EFV91" s="147"/>
      <c r="EFW91" s="147"/>
      <c r="EFX91" s="147"/>
      <c r="EFY91" s="147"/>
      <c r="EFZ91" s="147"/>
      <c r="EGA91" s="147"/>
      <c r="EGB91" s="147"/>
      <c r="EGC91" s="147"/>
      <c r="EGD91" s="147"/>
      <c r="EGE91" s="147"/>
      <c r="EGF91" s="147"/>
      <c r="EGG91" s="147"/>
      <c r="EGH91" s="147"/>
      <c r="EGI91" s="147"/>
      <c r="EGJ91" s="147"/>
      <c r="EGK91" s="147"/>
      <c r="EGL91" s="147"/>
      <c r="EGM91" s="147"/>
      <c r="EGN91" s="147"/>
      <c r="EGO91" s="147"/>
      <c r="EGP91" s="147"/>
      <c r="EGQ91" s="147"/>
      <c r="EGR91" s="147"/>
      <c r="EGS91" s="147"/>
      <c r="EGT91" s="147"/>
      <c r="EGU91" s="147"/>
      <c r="EGV91" s="147"/>
      <c r="EGW91" s="147"/>
      <c r="EGX91" s="147"/>
      <c r="EGY91" s="147"/>
      <c r="EGZ91" s="147"/>
      <c r="EHA91" s="147"/>
      <c r="EHB91" s="147"/>
      <c r="EHC91" s="147"/>
      <c r="EHD91" s="147"/>
      <c r="EHE91" s="147"/>
      <c r="EHF91" s="147"/>
      <c r="EHG91" s="147"/>
      <c r="EHH91" s="147"/>
      <c r="EHI91" s="147"/>
      <c r="EHJ91" s="147"/>
      <c r="EHK91" s="147"/>
      <c r="EHL91" s="147"/>
      <c r="EHM91" s="147"/>
      <c r="EHN91" s="147"/>
      <c r="EHO91" s="147"/>
      <c r="EHP91" s="147"/>
      <c r="EHQ91" s="147"/>
      <c r="EHR91" s="147"/>
      <c r="EHS91" s="147"/>
      <c r="EHT91" s="147"/>
      <c r="EHU91" s="147"/>
      <c r="EHV91" s="147"/>
      <c r="EHW91" s="147"/>
      <c r="EHX91" s="147"/>
      <c r="EHY91" s="147"/>
      <c r="EHZ91" s="147"/>
      <c r="EIA91" s="147"/>
      <c r="EIB91" s="147"/>
      <c r="EIC91" s="147"/>
      <c r="EID91" s="147"/>
      <c r="EIE91" s="147"/>
      <c r="EIF91" s="147"/>
      <c r="EIG91" s="147"/>
      <c r="EIH91" s="147"/>
      <c r="EII91" s="147"/>
      <c r="EIJ91" s="147"/>
      <c r="EIK91" s="147"/>
      <c r="EIL91" s="147"/>
      <c r="EIM91" s="147"/>
      <c r="EIN91" s="147"/>
      <c r="EIO91" s="147"/>
      <c r="EIP91" s="147"/>
      <c r="EIQ91" s="147"/>
      <c r="EIR91" s="147"/>
      <c r="EIS91" s="147"/>
      <c r="EIT91" s="147"/>
      <c r="EIU91" s="147"/>
      <c r="EIV91" s="147"/>
      <c r="EIW91" s="147"/>
      <c r="EIX91" s="147"/>
      <c r="EIY91" s="147"/>
      <c r="EIZ91" s="147"/>
      <c r="EJA91" s="147"/>
      <c r="EJB91" s="147"/>
      <c r="EJC91" s="147"/>
      <c r="EJD91" s="147"/>
      <c r="EJE91" s="147"/>
      <c r="EJF91" s="147"/>
      <c r="EJG91" s="147"/>
      <c r="EJH91" s="147"/>
      <c r="EJI91" s="147"/>
      <c r="EJJ91" s="147"/>
      <c r="EJK91" s="147"/>
      <c r="EJL91" s="147"/>
      <c r="EJM91" s="147"/>
      <c r="EJN91" s="147"/>
      <c r="EJO91" s="147"/>
      <c r="EJP91" s="147"/>
      <c r="EJQ91" s="147"/>
      <c r="EJR91" s="147"/>
      <c r="EJS91" s="147"/>
      <c r="EJT91" s="147"/>
      <c r="EJU91" s="147"/>
      <c r="EJV91" s="147"/>
      <c r="EJW91" s="147"/>
      <c r="EJX91" s="147"/>
      <c r="EJY91" s="147"/>
      <c r="EJZ91" s="147"/>
      <c r="EKA91" s="147"/>
      <c r="EKB91" s="147"/>
      <c r="EKC91" s="147"/>
      <c r="EKD91" s="147"/>
      <c r="EKE91" s="147"/>
      <c r="EKF91" s="147"/>
      <c r="EKG91" s="147"/>
      <c r="EKH91" s="147"/>
      <c r="EKI91" s="147"/>
      <c r="EKJ91" s="147"/>
      <c r="EKK91" s="147"/>
      <c r="EKL91" s="147"/>
      <c r="EKM91" s="147"/>
      <c r="EKN91" s="147"/>
      <c r="EKO91" s="147"/>
      <c r="EKP91" s="147"/>
      <c r="EKQ91" s="147"/>
      <c r="EKR91" s="147"/>
      <c r="EKS91" s="147"/>
      <c r="EKT91" s="147"/>
      <c r="EKU91" s="147"/>
      <c r="EKV91" s="147"/>
      <c r="EKW91" s="147"/>
      <c r="EKX91" s="147"/>
      <c r="EKY91" s="147"/>
      <c r="EKZ91" s="147"/>
      <c r="ELA91" s="147"/>
      <c r="ELB91" s="147"/>
      <c r="ELC91" s="147"/>
      <c r="ELD91" s="147"/>
      <c r="ELE91" s="147"/>
      <c r="ELF91" s="147"/>
      <c r="ELG91" s="147"/>
      <c r="ELH91" s="147"/>
      <c r="ELI91" s="147"/>
      <c r="ELJ91" s="147"/>
      <c r="ELK91" s="147"/>
      <c r="ELL91" s="147"/>
      <c r="ELM91" s="147"/>
      <c r="ELN91" s="147"/>
      <c r="ELO91" s="147"/>
      <c r="ELP91" s="147"/>
      <c r="ELQ91" s="147"/>
      <c r="ELR91" s="147"/>
      <c r="ELS91" s="147"/>
      <c r="ELT91" s="147"/>
      <c r="ELU91" s="147"/>
      <c r="ELV91" s="147"/>
      <c r="ELW91" s="147"/>
      <c r="ELX91" s="147"/>
      <c r="ELY91" s="147"/>
      <c r="ELZ91" s="147"/>
      <c r="EMA91" s="147"/>
      <c r="EMB91" s="147"/>
      <c r="EMC91" s="147"/>
      <c r="EMD91" s="147"/>
      <c r="EME91" s="147"/>
      <c r="EMF91" s="147"/>
      <c r="EMG91" s="147"/>
      <c r="EMH91" s="147"/>
      <c r="EMI91" s="147"/>
      <c r="EMJ91" s="147"/>
      <c r="EMK91" s="147"/>
      <c r="EML91" s="147"/>
      <c r="EMM91" s="147"/>
      <c r="EMN91" s="147"/>
      <c r="EMO91" s="147"/>
      <c r="EMP91" s="147"/>
      <c r="EMQ91" s="147"/>
      <c r="EMR91" s="147"/>
      <c r="EMS91" s="147"/>
      <c r="EMT91" s="147"/>
      <c r="EMU91" s="147"/>
      <c r="EMV91" s="147"/>
      <c r="EMW91" s="147"/>
      <c r="EMX91" s="147"/>
      <c r="EMY91" s="147"/>
      <c r="EMZ91" s="147"/>
      <c r="ENA91" s="147"/>
      <c r="ENB91" s="147"/>
      <c r="ENC91" s="147"/>
      <c r="END91" s="147"/>
      <c r="ENE91" s="147"/>
      <c r="ENF91" s="147"/>
      <c r="ENG91" s="147"/>
      <c r="ENH91" s="147"/>
      <c r="ENI91" s="147"/>
      <c r="ENJ91" s="147"/>
      <c r="ENK91" s="147"/>
      <c r="ENL91" s="147"/>
      <c r="ENM91" s="147"/>
      <c r="ENN91" s="147"/>
      <c r="ENO91" s="147"/>
      <c r="ENP91" s="147"/>
      <c r="ENQ91" s="147"/>
      <c r="ENR91" s="147"/>
      <c r="ENS91" s="147"/>
      <c r="ENT91" s="147"/>
      <c r="ENU91" s="147"/>
      <c r="ENV91" s="147"/>
      <c r="ENW91" s="147"/>
      <c r="ENX91" s="147"/>
      <c r="ENY91" s="147"/>
      <c r="ENZ91" s="147"/>
      <c r="EOA91" s="147"/>
      <c r="EOB91" s="147"/>
      <c r="EOC91" s="147"/>
      <c r="EOD91" s="147"/>
      <c r="EOE91" s="147"/>
      <c r="EOF91" s="147"/>
      <c r="EOG91" s="147"/>
      <c r="EOH91" s="147"/>
      <c r="EOI91" s="147"/>
      <c r="EOJ91" s="147"/>
      <c r="EOK91" s="147"/>
      <c r="EOL91" s="147"/>
      <c r="EOM91" s="147"/>
      <c r="EON91" s="147"/>
      <c r="EOO91" s="147"/>
      <c r="EOP91" s="147"/>
      <c r="EOQ91" s="147"/>
      <c r="EOR91" s="147"/>
      <c r="EOS91" s="147"/>
      <c r="EOT91" s="147"/>
      <c r="EOU91" s="147"/>
      <c r="EOV91" s="147"/>
      <c r="EOW91" s="147"/>
      <c r="EOX91" s="147"/>
      <c r="EOY91" s="147"/>
      <c r="EOZ91" s="147"/>
      <c r="EPA91" s="147"/>
      <c r="EPB91" s="147"/>
      <c r="EPC91" s="147"/>
      <c r="EPD91" s="147"/>
      <c r="EPE91" s="147"/>
      <c r="EPF91" s="147"/>
      <c r="EPG91" s="147"/>
      <c r="EPH91" s="147"/>
      <c r="EPI91" s="147"/>
      <c r="EPJ91" s="147"/>
      <c r="EPK91" s="147"/>
      <c r="EPL91" s="147"/>
      <c r="EPM91" s="147"/>
      <c r="EPN91" s="147"/>
      <c r="EPO91" s="147"/>
      <c r="EPP91" s="147"/>
      <c r="EPQ91" s="147"/>
      <c r="EPR91" s="147"/>
      <c r="EPS91" s="147"/>
      <c r="EPT91" s="147"/>
      <c r="EPU91" s="147"/>
      <c r="EPV91" s="147"/>
      <c r="EPW91" s="147"/>
      <c r="EPX91" s="147"/>
      <c r="EPY91" s="147"/>
      <c r="EPZ91" s="147"/>
      <c r="EQA91" s="147"/>
      <c r="EQB91" s="147"/>
      <c r="EQC91" s="147"/>
      <c r="EQD91" s="147"/>
      <c r="EQE91" s="147"/>
      <c r="EQF91" s="147"/>
      <c r="EQG91" s="147"/>
      <c r="EQH91" s="147"/>
      <c r="EQI91" s="147"/>
      <c r="EQJ91" s="147"/>
      <c r="EQK91" s="147"/>
      <c r="EQL91" s="147"/>
      <c r="EQM91" s="147"/>
      <c r="EQN91" s="147"/>
      <c r="EQO91" s="147"/>
      <c r="EQP91" s="147"/>
      <c r="EQQ91" s="147"/>
      <c r="EQR91" s="147"/>
      <c r="EQS91" s="147"/>
      <c r="EQT91" s="147"/>
      <c r="EQU91" s="147"/>
      <c r="EQV91" s="147"/>
      <c r="EQW91" s="147"/>
      <c r="EQX91" s="147"/>
      <c r="EQY91" s="147"/>
      <c r="EQZ91" s="147"/>
      <c r="ERA91" s="147"/>
      <c r="ERB91" s="147"/>
      <c r="ERC91" s="147"/>
      <c r="ERD91" s="147"/>
      <c r="ERE91" s="147"/>
      <c r="ERF91" s="147"/>
      <c r="ERG91" s="147"/>
      <c r="ERH91" s="147"/>
      <c r="ERI91" s="147"/>
      <c r="ERJ91" s="147"/>
      <c r="ERK91" s="147"/>
      <c r="ERL91" s="147"/>
      <c r="ERM91" s="147"/>
      <c r="ERN91" s="147"/>
      <c r="ERO91" s="147"/>
      <c r="ERP91" s="147"/>
      <c r="ERQ91" s="147"/>
      <c r="ERR91" s="147"/>
      <c r="ERS91" s="147"/>
      <c r="ERT91" s="147"/>
      <c r="ERU91" s="147"/>
      <c r="ERV91" s="147"/>
      <c r="ERW91" s="147"/>
      <c r="ERX91" s="147"/>
      <c r="ERY91" s="147"/>
      <c r="ERZ91" s="147"/>
      <c r="ESA91" s="147"/>
      <c r="ESB91" s="147"/>
      <c r="ESC91" s="147"/>
      <c r="ESD91" s="147"/>
      <c r="ESE91" s="147"/>
      <c r="ESF91" s="147"/>
      <c r="ESG91" s="147"/>
      <c r="ESH91" s="147"/>
      <c r="ESI91" s="147"/>
      <c r="ESJ91" s="147"/>
      <c r="ESK91" s="147"/>
      <c r="ESL91" s="147"/>
      <c r="ESM91" s="147"/>
      <c r="ESN91" s="147"/>
      <c r="ESO91" s="147"/>
      <c r="ESP91" s="147"/>
      <c r="ESQ91" s="147"/>
      <c r="ESR91" s="147"/>
      <c r="ESS91" s="147"/>
      <c r="EST91" s="147"/>
      <c r="ESU91" s="147"/>
      <c r="ESV91" s="147"/>
      <c r="ESW91" s="147"/>
      <c r="ESX91" s="147"/>
      <c r="ESY91" s="147"/>
      <c r="ESZ91" s="147"/>
      <c r="ETA91" s="147"/>
      <c r="ETB91" s="147"/>
      <c r="ETC91" s="147"/>
      <c r="ETD91" s="147"/>
      <c r="ETE91" s="147"/>
      <c r="ETF91" s="147"/>
      <c r="ETG91" s="147"/>
      <c r="ETH91" s="147"/>
      <c r="ETI91" s="147"/>
      <c r="ETJ91" s="147"/>
      <c r="ETK91" s="147"/>
      <c r="ETL91" s="147"/>
      <c r="ETM91" s="147"/>
      <c r="ETN91" s="147"/>
      <c r="ETO91" s="147"/>
      <c r="ETP91" s="147"/>
      <c r="ETQ91" s="147"/>
      <c r="ETR91" s="147"/>
      <c r="ETS91" s="147"/>
      <c r="ETT91" s="147"/>
      <c r="ETU91" s="147"/>
      <c r="ETV91" s="147"/>
      <c r="ETW91" s="147"/>
      <c r="ETX91" s="147"/>
      <c r="ETY91" s="147"/>
      <c r="ETZ91" s="147"/>
      <c r="EUA91" s="147"/>
      <c r="EUB91" s="147"/>
      <c r="EUC91" s="147"/>
      <c r="EUD91" s="147"/>
      <c r="EUE91" s="147"/>
      <c r="EUF91" s="147"/>
      <c r="EUG91" s="147"/>
      <c r="EUH91" s="147"/>
      <c r="EUI91" s="147"/>
      <c r="EUJ91" s="147"/>
      <c r="EUK91" s="147"/>
      <c r="EUL91" s="147"/>
      <c r="EUM91" s="147"/>
      <c r="EUN91" s="147"/>
      <c r="EUO91" s="147"/>
      <c r="EUP91" s="147"/>
      <c r="EUQ91" s="147"/>
      <c r="EUR91" s="147"/>
      <c r="EUS91" s="147"/>
      <c r="EUT91" s="147"/>
      <c r="EUU91" s="147"/>
      <c r="EUV91" s="147"/>
      <c r="EUW91" s="147"/>
      <c r="EUX91" s="147"/>
      <c r="EUY91" s="147"/>
      <c r="EUZ91" s="147"/>
      <c r="EVA91" s="147"/>
      <c r="EVB91" s="147"/>
      <c r="EVC91" s="147"/>
      <c r="EVD91" s="147"/>
      <c r="EVE91" s="147"/>
      <c r="EVF91" s="147"/>
      <c r="EVG91" s="147"/>
      <c r="EVH91" s="147"/>
      <c r="EVI91" s="147"/>
      <c r="EVJ91" s="147"/>
      <c r="EVK91" s="147"/>
      <c r="EVL91" s="147"/>
      <c r="EVM91" s="147"/>
      <c r="EVN91" s="147"/>
      <c r="EVO91" s="147"/>
      <c r="EVP91" s="147"/>
      <c r="EVQ91" s="147"/>
      <c r="EVR91" s="147"/>
      <c r="EVS91" s="147"/>
      <c r="EVT91" s="147"/>
      <c r="EVU91" s="147"/>
      <c r="EVV91" s="147"/>
      <c r="EVW91" s="147"/>
      <c r="EVX91" s="147"/>
      <c r="EVY91" s="147"/>
      <c r="EVZ91" s="147"/>
      <c r="EWA91" s="147"/>
      <c r="EWB91" s="147"/>
      <c r="EWC91" s="147"/>
      <c r="EWD91" s="147"/>
      <c r="EWE91" s="147"/>
      <c r="EWF91" s="147"/>
      <c r="EWG91" s="147"/>
      <c r="EWH91" s="147"/>
      <c r="EWI91" s="147"/>
      <c r="EWJ91" s="147"/>
      <c r="EWK91" s="147"/>
      <c r="EWL91" s="147"/>
      <c r="EWM91" s="147"/>
      <c r="EWN91" s="147"/>
      <c r="EWO91" s="147"/>
      <c r="EWP91" s="147"/>
      <c r="EWQ91" s="147"/>
      <c r="EWR91" s="147"/>
      <c r="EWS91" s="147"/>
      <c r="EWT91" s="147"/>
      <c r="EWU91" s="147"/>
      <c r="EWV91" s="147"/>
      <c r="EWW91" s="147"/>
      <c r="EWX91" s="147"/>
      <c r="EWY91" s="147"/>
      <c r="EWZ91" s="147"/>
      <c r="EXA91" s="147"/>
      <c r="EXB91" s="147"/>
      <c r="EXC91" s="147"/>
      <c r="EXD91" s="147"/>
      <c r="EXE91" s="147"/>
      <c r="EXF91" s="147"/>
      <c r="EXG91" s="147"/>
      <c r="EXH91" s="147"/>
      <c r="EXI91" s="147"/>
      <c r="EXJ91" s="147"/>
      <c r="EXK91" s="147"/>
      <c r="EXL91" s="147"/>
      <c r="EXM91" s="147"/>
      <c r="EXN91" s="147"/>
      <c r="EXO91" s="147"/>
      <c r="EXP91" s="147"/>
      <c r="EXQ91" s="147"/>
      <c r="EXR91" s="147"/>
      <c r="EXS91" s="147"/>
      <c r="EXT91" s="147"/>
      <c r="EXU91" s="147"/>
      <c r="EXV91" s="147"/>
      <c r="EXW91" s="147"/>
      <c r="EXX91" s="147"/>
      <c r="EXY91" s="147"/>
      <c r="EXZ91" s="147"/>
      <c r="EYA91" s="147"/>
      <c r="EYB91" s="147"/>
      <c r="EYC91" s="147"/>
      <c r="EYD91" s="147"/>
      <c r="EYE91" s="147"/>
      <c r="EYF91" s="147"/>
      <c r="EYG91" s="147"/>
      <c r="EYH91" s="147"/>
      <c r="EYI91" s="147"/>
      <c r="EYJ91" s="147"/>
      <c r="EYK91" s="147"/>
      <c r="EYL91" s="147"/>
      <c r="EYM91" s="147"/>
      <c r="EYN91" s="147"/>
      <c r="EYO91" s="147"/>
      <c r="EYP91" s="147"/>
      <c r="EYQ91" s="147"/>
      <c r="EYR91" s="147"/>
      <c r="EYS91" s="147"/>
      <c r="EYT91" s="147"/>
      <c r="EYU91" s="147"/>
      <c r="EYV91" s="147"/>
      <c r="EYW91" s="147"/>
      <c r="EYX91" s="147"/>
      <c r="EYY91" s="147"/>
      <c r="EYZ91" s="147"/>
      <c r="EZA91" s="147"/>
      <c r="EZB91" s="147"/>
      <c r="EZC91" s="147"/>
      <c r="EZD91" s="147"/>
      <c r="EZE91" s="147"/>
      <c r="EZF91" s="147"/>
      <c r="EZG91" s="147"/>
      <c r="EZH91" s="147"/>
      <c r="EZI91" s="147"/>
      <c r="EZJ91" s="147"/>
      <c r="EZK91" s="147"/>
      <c r="EZL91" s="147"/>
      <c r="EZM91" s="147"/>
      <c r="EZN91" s="147"/>
      <c r="EZO91" s="147"/>
      <c r="EZP91" s="147"/>
      <c r="EZQ91" s="147"/>
      <c r="EZR91" s="147"/>
      <c r="EZS91" s="147"/>
      <c r="EZT91" s="147"/>
      <c r="EZU91" s="147"/>
      <c r="EZV91" s="147"/>
      <c r="EZW91" s="147"/>
      <c r="EZX91" s="147"/>
      <c r="EZY91" s="147"/>
      <c r="EZZ91" s="147"/>
      <c r="FAA91" s="147"/>
      <c r="FAB91" s="147"/>
      <c r="FAC91" s="147"/>
      <c r="FAD91" s="147"/>
      <c r="FAE91" s="147"/>
      <c r="FAF91" s="147"/>
      <c r="FAG91" s="147"/>
      <c r="FAH91" s="147"/>
      <c r="FAI91" s="147"/>
      <c r="FAJ91" s="147"/>
      <c r="FAK91" s="147"/>
      <c r="FAL91" s="147"/>
      <c r="FAM91" s="147"/>
      <c r="FAN91" s="147"/>
      <c r="FAO91" s="147"/>
      <c r="FAP91" s="147"/>
      <c r="FAQ91" s="147"/>
      <c r="FAR91" s="147"/>
      <c r="FAS91" s="147"/>
      <c r="FAT91" s="147"/>
      <c r="FAU91" s="147"/>
      <c r="FAV91" s="147"/>
      <c r="FAW91" s="147"/>
      <c r="FAX91" s="147"/>
      <c r="FAY91" s="147"/>
      <c r="FAZ91" s="147"/>
      <c r="FBA91" s="147"/>
      <c r="FBB91" s="147"/>
      <c r="FBC91" s="147"/>
      <c r="FBD91" s="147"/>
      <c r="FBE91" s="147"/>
      <c r="FBF91" s="147"/>
      <c r="FBG91" s="147"/>
      <c r="FBH91" s="147"/>
      <c r="FBI91" s="147"/>
      <c r="FBJ91" s="147"/>
      <c r="FBK91" s="147"/>
      <c r="FBL91" s="147"/>
      <c r="FBM91" s="147"/>
      <c r="FBN91" s="147"/>
      <c r="FBO91" s="147"/>
      <c r="FBP91" s="147"/>
      <c r="FBQ91" s="147"/>
      <c r="FBR91" s="147"/>
      <c r="FBS91" s="147"/>
      <c r="FBT91" s="147"/>
      <c r="FBU91" s="147"/>
      <c r="FBV91" s="147"/>
      <c r="FBW91" s="147"/>
      <c r="FBX91" s="147"/>
      <c r="FBY91" s="147"/>
      <c r="FBZ91" s="147"/>
      <c r="FCA91" s="147"/>
      <c r="FCB91" s="147"/>
      <c r="FCC91" s="147"/>
      <c r="FCD91" s="147"/>
      <c r="FCE91" s="147"/>
      <c r="FCF91" s="147"/>
      <c r="FCG91" s="147"/>
      <c r="FCH91" s="147"/>
      <c r="FCI91" s="147"/>
      <c r="FCJ91" s="147"/>
      <c r="FCK91" s="147"/>
      <c r="FCL91" s="147"/>
      <c r="FCM91" s="147"/>
      <c r="FCN91" s="147"/>
      <c r="FCO91" s="147"/>
      <c r="FCP91" s="147"/>
      <c r="FCQ91" s="147"/>
      <c r="FCR91" s="147"/>
      <c r="FCS91" s="147"/>
      <c r="FCT91" s="147"/>
      <c r="FCU91" s="147"/>
      <c r="FCV91" s="147"/>
      <c r="FCW91" s="147"/>
      <c r="FCX91" s="147"/>
      <c r="FCY91" s="147"/>
      <c r="FCZ91" s="147"/>
      <c r="FDA91" s="147"/>
      <c r="FDB91" s="147"/>
      <c r="FDC91" s="147"/>
      <c r="FDD91" s="147"/>
      <c r="FDE91" s="147"/>
      <c r="FDF91" s="147"/>
      <c r="FDG91" s="147"/>
      <c r="FDH91" s="147"/>
      <c r="FDI91" s="147"/>
      <c r="FDJ91" s="147"/>
      <c r="FDK91" s="147"/>
      <c r="FDL91" s="147"/>
      <c r="FDM91" s="147"/>
      <c r="FDN91" s="147"/>
      <c r="FDO91" s="147"/>
      <c r="FDP91" s="147"/>
      <c r="FDQ91" s="147"/>
      <c r="FDR91" s="147"/>
      <c r="FDS91" s="147"/>
      <c r="FDT91" s="147"/>
      <c r="FDU91" s="147"/>
      <c r="FDV91" s="147"/>
      <c r="FDW91" s="147"/>
      <c r="FDX91" s="147"/>
      <c r="FDY91" s="147"/>
      <c r="FDZ91" s="147"/>
      <c r="FEA91" s="147"/>
      <c r="FEB91" s="147"/>
      <c r="FEC91" s="147"/>
      <c r="FED91" s="147"/>
      <c r="FEE91" s="147"/>
      <c r="FEF91" s="147"/>
      <c r="FEG91" s="147"/>
      <c r="FEH91" s="147"/>
      <c r="FEI91" s="147"/>
      <c r="FEJ91" s="147"/>
      <c r="FEK91" s="147"/>
      <c r="FEL91" s="147"/>
      <c r="FEM91" s="147"/>
      <c r="FEN91" s="147"/>
      <c r="FEO91" s="147"/>
      <c r="FEP91" s="147"/>
      <c r="FEQ91" s="147"/>
      <c r="FER91" s="147"/>
      <c r="FES91" s="147"/>
      <c r="FET91" s="147"/>
      <c r="FEU91" s="147"/>
      <c r="FEV91" s="147"/>
      <c r="FEW91" s="147"/>
      <c r="FEX91" s="147"/>
      <c r="FEY91" s="147"/>
      <c r="FEZ91" s="147"/>
      <c r="FFA91" s="147"/>
      <c r="FFB91" s="147"/>
      <c r="FFC91" s="147"/>
      <c r="FFD91" s="147"/>
      <c r="FFE91" s="147"/>
      <c r="FFF91" s="147"/>
      <c r="FFG91" s="147"/>
      <c r="FFH91" s="147"/>
      <c r="FFI91" s="147"/>
      <c r="FFJ91" s="147"/>
      <c r="FFK91" s="147"/>
      <c r="FFL91" s="147"/>
      <c r="FFM91" s="147"/>
      <c r="FFN91" s="147"/>
      <c r="FFO91" s="147"/>
      <c r="FFP91" s="147"/>
      <c r="FFQ91" s="147"/>
      <c r="FFR91" s="147"/>
      <c r="FFS91" s="147"/>
      <c r="FFT91" s="147"/>
      <c r="FFU91" s="147"/>
      <c r="FFV91" s="147"/>
      <c r="FFW91" s="147"/>
      <c r="FFX91" s="147"/>
      <c r="FFY91" s="147"/>
      <c r="FFZ91" s="147"/>
      <c r="FGA91" s="147"/>
      <c r="FGB91" s="147"/>
      <c r="FGC91" s="147"/>
      <c r="FGD91" s="147"/>
      <c r="FGE91" s="147"/>
      <c r="FGF91" s="147"/>
      <c r="FGG91" s="147"/>
      <c r="FGH91" s="147"/>
      <c r="FGI91" s="147"/>
      <c r="FGJ91" s="147"/>
      <c r="FGK91" s="147"/>
      <c r="FGL91" s="147"/>
      <c r="FGM91" s="147"/>
      <c r="FGN91" s="147"/>
      <c r="FGO91" s="147"/>
      <c r="FGP91" s="147"/>
      <c r="FGQ91" s="147"/>
      <c r="FGR91" s="147"/>
      <c r="FGS91" s="147"/>
      <c r="FGT91" s="147"/>
      <c r="FGU91" s="147"/>
      <c r="FGV91" s="147"/>
      <c r="FGW91" s="147"/>
      <c r="FGX91" s="147"/>
      <c r="FGY91" s="147"/>
      <c r="FGZ91" s="147"/>
      <c r="FHA91" s="147"/>
      <c r="FHB91" s="147"/>
      <c r="FHC91" s="147"/>
      <c r="FHD91" s="147"/>
      <c r="FHE91" s="147"/>
      <c r="FHF91" s="147"/>
      <c r="FHG91" s="147"/>
      <c r="FHH91" s="147"/>
      <c r="FHI91" s="147"/>
      <c r="FHJ91" s="147"/>
      <c r="FHK91" s="147"/>
      <c r="FHL91" s="147"/>
      <c r="FHM91" s="147"/>
      <c r="FHN91" s="147"/>
      <c r="FHO91" s="147"/>
      <c r="FHP91" s="147"/>
      <c r="FHQ91" s="147"/>
      <c r="FHR91" s="147"/>
      <c r="FHS91" s="147"/>
      <c r="FHT91" s="147"/>
      <c r="FHU91" s="147"/>
      <c r="FHV91" s="147"/>
      <c r="FHW91" s="147"/>
      <c r="FHX91" s="147"/>
      <c r="FHY91" s="147"/>
      <c r="FHZ91" s="147"/>
      <c r="FIA91" s="147"/>
      <c r="FIB91" s="147"/>
      <c r="FIC91" s="147"/>
      <c r="FID91" s="147"/>
      <c r="FIE91" s="147"/>
      <c r="FIF91" s="147"/>
      <c r="FIG91" s="147"/>
      <c r="FIH91" s="147"/>
      <c r="FII91" s="147"/>
      <c r="FIJ91" s="147"/>
      <c r="FIK91" s="147"/>
      <c r="FIL91" s="147"/>
      <c r="FIM91" s="147"/>
      <c r="FIN91" s="147"/>
      <c r="FIO91" s="147"/>
      <c r="FIP91" s="147"/>
      <c r="FIQ91" s="147"/>
      <c r="FIR91" s="147"/>
      <c r="FIS91" s="147"/>
      <c r="FIT91" s="147"/>
      <c r="FIU91" s="147"/>
      <c r="FIV91" s="147"/>
      <c r="FIW91" s="147"/>
      <c r="FIX91" s="147"/>
      <c r="FIY91" s="147"/>
      <c r="FIZ91" s="147"/>
      <c r="FJA91" s="147"/>
      <c r="FJB91" s="147"/>
      <c r="FJC91" s="147"/>
      <c r="FJD91" s="147"/>
      <c r="FJE91" s="147"/>
      <c r="FJF91" s="147"/>
      <c r="FJG91" s="147"/>
      <c r="FJH91" s="147"/>
      <c r="FJI91" s="147"/>
      <c r="FJJ91" s="147"/>
      <c r="FJK91" s="147"/>
      <c r="FJL91" s="147"/>
      <c r="FJM91" s="147"/>
      <c r="FJN91" s="147"/>
      <c r="FJO91" s="147"/>
      <c r="FJP91" s="147"/>
      <c r="FJQ91" s="147"/>
      <c r="FJR91" s="147"/>
      <c r="FJS91" s="147"/>
      <c r="FJT91" s="147"/>
      <c r="FJU91" s="147"/>
      <c r="FJV91" s="147"/>
      <c r="FJW91" s="147"/>
      <c r="FJX91" s="147"/>
      <c r="FJY91" s="147"/>
      <c r="FJZ91" s="147"/>
      <c r="FKA91" s="147"/>
      <c r="FKB91" s="147"/>
      <c r="FKC91" s="147"/>
      <c r="FKD91" s="147"/>
      <c r="FKE91" s="147"/>
      <c r="FKF91" s="147"/>
      <c r="FKG91" s="147"/>
      <c r="FKH91" s="147"/>
      <c r="FKI91" s="147"/>
      <c r="FKJ91" s="147"/>
      <c r="FKK91" s="147"/>
      <c r="FKL91" s="147"/>
      <c r="FKM91" s="147"/>
      <c r="FKN91" s="147"/>
      <c r="FKO91" s="147"/>
      <c r="FKP91" s="147"/>
      <c r="FKQ91" s="147"/>
      <c r="FKR91" s="147"/>
      <c r="FKS91" s="147"/>
      <c r="FKT91" s="147"/>
      <c r="FKU91" s="147"/>
      <c r="FKV91" s="147"/>
      <c r="FKW91" s="147"/>
      <c r="FKX91" s="147"/>
      <c r="FKY91" s="147"/>
      <c r="FKZ91" s="147"/>
      <c r="FLA91" s="147"/>
      <c r="FLB91" s="147"/>
      <c r="FLC91" s="147"/>
      <c r="FLD91" s="147"/>
      <c r="FLE91" s="147"/>
      <c r="FLF91" s="147"/>
      <c r="FLG91" s="147"/>
      <c r="FLH91" s="147"/>
      <c r="FLI91" s="147"/>
      <c r="FLJ91" s="147"/>
      <c r="FLK91" s="147"/>
      <c r="FLL91" s="147"/>
      <c r="FLM91" s="147"/>
      <c r="FLN91" s="147"/>
      <c r="FLO91" s="147"/>
      <c r="FLP91" s="147"/>
      <c r="FLQ91" s="147"/>
      <c r="FLR91" s="147"/>
      <c r="FLS91" s="147"/>
      <c r="FLT91" s="147"/>
      <c r="FLU91" s="147"/>
      <c r="FLV91" s="147"/>
      <c r="FLW91" s="147"/>
      <c r="FLX91" s="147"/>
      <c r="FLY91" s="147"/>
      <c r="FLZ91" s="147"/>
      <c r="FMA91" s="147"/>
      <c r="FMB91" s="147"/>
      <c r="FMC91" s="147"/>
      <c r="FMD91" s="147"/>
      <c r="FME91" s="147"/>
      <c r="FMF91" s="147"/>
      <c r="FMG91" s="147"/>
      <c r="FMH91" s="147"/>
      <c r="FMI91" s="147"/>
      <c r="FMJ91" s="147"/>
      <c r="FMK91" s="147"/>
      <c r="FML91" s="147"/>
      <c r="FMM91" s="147"/>
      <c r="FMN91" s="147"/>
      <c r="FMO91" s="147"/>
      <c r="FMP91" s="147"/>
      <c r="FMQ91" s="147"/>
      <c r="FMR91" s="147"/>
      <c r="FMS91" s="147"/>
      <c r="FMT91" s="147"/>
      <c r="FMU91" s="147"/>
      <c r="FMV91" s="147"/>
      <c r="FMW91" s="147"/>
      <c r="FMX91" s="147"/>
      <c r="FMY91" s="147"/>
      <c r="FMZ91" s="147"/>
      <c r="FNA91" s="147"/>
      <c r="FNB91" s="147"/>
      <c r="FNC91" s="147"/>
      <c r="FND91" s="147"/>
      <c r="FNE91" s="147"/>
      <c r="FNF91" s="147"/>
      <c r="FNG91" s="147"/>
      <c r="FNH91" s="147"/>
      <c r="FNI91" s="147"/>
      <c r="FNJ91" s="147"/>
      <c r="FNK91" s="147"/>
      <c r="FNL91" s="147"/>
      <c r="FNM91" s="147"/>
      <c r="FNN91" s="147"/>
      <c r="FNO91" s="147"/>
      <c r="FNP91" s="147"/>
      <c r="FNQ91" s="147"/>
      <c r="FNR91" s="147"/>
      <c r="FNS91" s="147"/>
      <c r="FNT91" s="147"/>
      <c r="FNU91" s="147"/>
      <c r="FNV91" s="147"/>
      <c r="FNW91" s="147"/>
      <c r="FNX91" s="147"/>
      <c r="FNY91" s="147"/>
      <c r="FNZ91" s="147"/>
      <c r="FOA91" s="147"/>
      <c r="FOB91" s="147"/>
      <c r="FOC91" s="147"/>
      <c r="FOD91" s="147"/>
      <c r="FOE91" s="147"/>
      <c r="FOF91" s="147"/>
      <c r="FOG91" s="147"/>
      <c r="FOH91" s="147"/>
      <c r="FOI91" s="147"/>
      <c r="FOJ91" s="147"/>
      <c r="FOK91" s="147"/>
      <c r="FOL91" s="147"/>
      <c r="FOM91" s="147"/>
      <c r="FON91" s="147"/>
      <c r="FOO91" s="147"/>
      <c r="FOP91" s="147"/>
      <c r="FOQ91" s="147"/>
      <c r="FOR91" s="147"/>
      <c r="FOS91" s="147"/>
      <c r="FOT91" s="147"/>
      <c r="FOU91" s="147"/>
      <c r="FOV91" s="147"/>
      <c r="FOW91" s="147"/>
      <c r="FOX91" s="147"/>
      <c r="FOY91" s="147"/>
      <c r="FOZ91" s="147"/>
      <c r="FPA91" s="147"/>
      <c r="FPB91" s="147"/>
      <c r="FPC91" s="147"/>
      <c r="FPD91" s="147"/>
      <c r="FPE91" s="147"/>
      <c r="FPF91" s="147"/>
      <c r="FPG91" s="147"/>
      <c r="FPH91" s="147"/>
      <c r="FPI91" s="147"/>
      <c r="FPJ91" s="147"/>
      <c r="FPK91" s="147"/>
      <c r="FPL91" s="147"/>
      <c r="FPM91" s="147"/>
      <c r="FPN91" s="147"/>
      <c r="FPO91" s="147"/>
      <c r="FPP91" s="147"/>
      <c r="FPQ91" s="147"/>
      <c r="FPR91" s="147"/>
      <c r="FPS91" s="147"/>
      <c r="FPT91" s="147"/>
      <c r="FPU91" s="147"/>
      <c r="FPV91" s="147"/>
      <c r="FPW91" s="147"/>
      <c r="FPX91" s="147"/>
      <c r="FPY91" s="147"/>
      <c r="FPZ91" s="147"/>
      <c r="FQA91" s="147"/>
      <c r="FQB91" s="147"/>
      <c r="FQC91" s="147"/>
      <c r="FQD91" s="147"/>
      <c r="FQE91" s="147"/>
      <c r="FQF91" s="147"/>
      <c r="FQG91" s="147"/>
      <c r="FQH91" s="147"/>
      <c r="FQI91" s="147"/>
      <c r="FQJ91" s="147"/>
      <c r="FQK91" s="147"/>
      <c r="FQL91" s="147"/>
      <c r="FQM91" s="147"/>
      <c r="FQN91" s="147"/>
      <c r="FQO91" s="147"/>
      <c r="FQP91" s="147"/>
      <c r="FQQ91" s="147"/>
      <c r="FQR91" s="147"/>
      <c r="FQS91" s="147"/>
      <c r="FQT91" s="147"/>
      <c r="FQU91" s="147"/>
      <c r="FQV91" s="147"/>
      <c r="FQW91" s="147"/>
      <c r="FQX91" s="147"/>
      <c r="FQY91" s="147"/>
      <c r="FQZ91" s="147"/>
      <c r="FRA91" s="147"/>
      <c r="FRB91" s="147"/>
      <c r="FRC91" s="147"/>
      <c r="FRD91" s="147"/>
      <c r="FRE91" s="147"/>
      <c r="FRF91" s="147"/>
      <c r="FRG91" s="147"/>
      <c r="FRH91" s="147"/>
      <c r="FRI91" s="147"/>
      <c r="FRJ91" s="147"/>
      <c r="FRK91" s="147"/>
      <c r="FRL91" s="147"/>
      <c r="FRM91" s="147"/>
      <c r="FRN91" s="147"/>
      <c r="FRO91" s="147"/>
      <c r="FRP91" s="147"/>
      <c r="FRQ91" s="147"/>
      <c r="FRR91" s="147"/>
      <c r="FRS91" s="147"/>
      <c r="FRT91" s="147"/>
      <c r="FRU91" s="147"/>
      <c r="FRV91" s="147"/>
      <c r="FRW91" s="147"/>
      <c r="FRX91" s="147"/>
      <c r="FRY91" s="147"/>
      <c r="FRZ91" s="147"/>
      <c r="FSA91" s="147"/>
      <c r="FSB91" s="147"/>
      <c r="FSC91" s="147"/>
      <c r="FSD91" s="147"/>
      <c r="FSE91" s="147"/>
      <c r="FSF91" s="147"/>
      <c r="FSG91" s="147"/>
      <c r="FSH91" s="147"/>
      <c r="FSI91" s="147"/>
      <c r="FSJ91" s="147"/>
      <c r="FSK91" s="147"/>
      <c r="FSL91" s="147"/>
      <c r="FSM91" s="147"/>
      <c r="FSN91" s="147"/>
      <c r="FSO91" s="147"/>
      <c r="FSP91" s="147"/>
      <c r="FSQ91" s="147"/>
      <c r="FSR91" s="147"/>
      <c r="FSS91" s="147"/>
      <c r="FST91" s="147"/>
      <c r="FSU91" s="147"/>
      <c r="FSV91" s="147"/>
      <c r="FSW91" s="147"/>
      <c r="FSX91" s="147"/>
      <c r="FSY91" s="147"/>
      <c r="FSZ91" s="147"/>
      <c r="FTA91" s="147"/>
      <c r="FTB91" s="147"/>
      <c r="FTC91" s="147"/>
      <c r="FTD91" s="147"/>
      <c r="FTE91" s="147"/>
      <c r="FTF91" s="147"/>
      <c r="FTG91" s="147"/>
      <c r="FTH91" s="147"/>
      <c r="FTI91" s="147"/>
      <c r="FTJ91" s="147"/>
      <c r="FTK91" s="147"/>
      <c r="FTL91" s="147"/>
      <c r="FTM91" s="147"/>
      <c r="FTN91" s="147"/>
      <c r="FTO91" s="147"/>
      <c r="FTP91" s="147"/>
      <c r="FTQ91" s="147"/>
      <c r="FTR91" s="147"/>
      <c r="FTS91" s="147"/>
      <c r="FTT91" s="147"/>
      <c r="FTU91" s="147"/>
      <c r="FTV91" s="147"/>
      <c r="FTW91" s="147"/>
      <c r="FTX91" s="147"/>
      <c r="FTY91" s="147"/>
      <c r="FTZ91" s="147"/>
      <c r="FUA91" s="147"/>
      <c r="FUB91" s="147"/>
      <c r="FUC91" s="147"/>
      <c r="FUD91" s="147"/>
      <c r="FUE91" s="147"/>
      <c r="FUF91" s="147"/>
      <c r="FUG91" s="147"/>
      <c r="FUH91" s="147"/>
      <c r="FUI91" s="147"/>
      <c r="FUJ91" s="147"/>
      <c r="FUK91" s="147"/>
      <c r="FUL91" s="147"/>
      <c r="FUM91" s="147"/>
      <c r="FUN91" s="147"/>
      <c r="FUO91" s="147"/>
      <c r="FUP91" s="147"/>
      <c r="FUQ91" s="147"/>
      <c r="FUR91" s="147"/>
      <c r="FUS91" s="147"/>
      <c r="FUT91" s="147"/>
      <c r="FUU91" s="147"/>
      <c r="FUV91" s="147"/>
      <c r="FUW91" s="147"/>
      <c r="FUX91" s="147"/>
      <c r="FUY91" s="147"/>
      <c r="FUZ91" s="147"/>
      <c r="FVA91" s="147"/>
      <c r="FVB91" s="147"/>
      <c r="FVC91" s="147"/>
      <c r="FVD91" s="147"/>
      <c r="FVE91" s="147"/>
      <c r="FVF91" s="147"/>
      <c r="FVG91" s="147"/>
      <c r="FVH91" s="147"/>
      <c r="FVI91" s="147"/>
      <c r="FVJ91" s="147"/>
      <c r="FVK91" s="147"/>
      <c r="FVL91" s="147"/>
      <c r="FVM91" s="147"/>
      <c r="FVN91" s="147"/>
      <c r="FVO91" s="147"/>
      <c r="FVP91" s="147"/>
      <c r="FVQ91" s="147"/>
      <c r="FVR91" s="147"/>
      <c r="FVS91" s="147"/>
      <c r="FVT91" s="147"/>
      <c r="FVU91" s="147"/>
      <c r="FVV91" s="147"/>
      <c r="FVW91" s="147"/>
      <c r="FVX91" s="147"/>
      <c r="FVY91" s="147"/>
      <c r="FVZ91" s="147"/>
      <c r="FWA91" s="147"/>
      <c r="FWB91" s="147"/>
      <c r="FWC91" s="147"/>
      <c r="FWD91" s="147"/>
      <c r="FWE91" s="147"/>
      <c r="FWF91" s="147"/>
      <c r="FWG91" s="147"/>
      <c r="FWH91" s="147"/>
      <c r="FWI91" s="147"/>
      <c r="FWJ91" s="147"/>
      <c r="FWK91" s="147"/>
      <c r="FWL91" s="147"/>
      <c r="FWM91" s="147"/>
      <c r="FWN91" s="147"/>
      <c r="FWO91" s="147"/>
      <c r="FWP91" s="147"/>
      <c r="FWQ91" s="147"/>
      <c r="FWR91" s="147"/>
      <c r="FWS91" s="147"/>
      <c r="FWT91" s="147"/>
      <c r="FWU91" s="147"/>
      <c r="FWV91" s="147"/>
      <c r="FWW91" s="147"/>
      <c r="FWX91" s="147"/>
      <c r="FWY91" s="147"/>
      <c r="FWZ91" s="147"/>
      <c r="FXA91" s="147"/>
      <c r="FXB91" s="147"/>
      <c r="FXC91" s="147"/>
      <c r="FXD91" s="147"/>
      <c r="FXE91" s="147"/>
      <c r="FXF91" s="147"/>
      <c r="FXG91" s="147"/>
      <c r="FXH91" s="147"/>
      <c r="FXI91" s="147"/>
      <c r="FXJ91" s="147"/>
      <c r="FXK91" s="147"/>
      <c r="FXL91" s="147"/>
      <c r="FXM91" s="147"/>
      <c r="FXN91" s="147"/>
      <c r="FXO91" s="147"/>
      <c r="FXP91" s="147"/>
      <c r="FXQ91" s="147"/>
      <c r="FXR91" s="147"/>
      <c r="FXS91" s="147"/>
      <c r="FXT91" s="147"/>
      <c r="FXU91" s="147"/>
      <c r="FXV91" s="147"/>
      <c r="FXW91" s="147"/>
      <c r="FXX91" s="147"/>
      <c r="FXY91" s="147"/>
      <c r="FXZ91" s="147"/>
      <c r="FYA91" s="147"/>
      <c r="FYB91" s="147"/>
      <c r="FYC91" s="147"/>
      <c r="FYD91" s="147"/>
      <c r="FYE91" s="147"/>
      <c r="FYF91" s="147"/>
      <c r="FYG91" s="147"/>
      <c r="FYH91" s="147"/>
      <c r="FYI91" s="147"/>
      <c r="FYJ91" s="147"/>
      <c r="FYK91" s="147"/>
      <c r="FYL91" s="147"/>
      <c r="FYM91" s="147"/>
      <c r="FYN91" s="147"/>
      <c r="FYO91" s="147"/>
      <c r="FYP91" s="147"/>
      <c r="FYQ91" s="147"/>
      <c r="FYR91" s="147"/>
      <c r="FYS91" s="147"/>
      <c r="FYT91" s="147"/>
      <c r="FYU91" s="147"/>
      <c r="FYV91" s="147"/>
      <c r="FYW91" s="147"/>
      <c r="FYX91" s="147"/>
      <c r="FYY91" s="147"/>
      <c r="FYZ91" s="147"/>
      <c r="FZA91" s="147"/>
      <c r="FZB91" s="147"/>
      <c r="FZC91" s="147"/>
      <c r="FZD91" s="147"/>
      <c r="FZE91" s="147"/>
      <c r="FZF91" s="147"/>
      <c r="FZG91" s="147"/>
      <c r="FZH91" s="147"/>
      <c r="FZI91" s="147"/>
      <c r="FZJ91" s="147"/>
      <c r="FZK91" s="147"/>
      <c r="FZL91" s="147"/>
      <c r="FZM91" s="147"/>
      <c r="FZN91" s="147"/>
      <c r="FZO91" s="147"/>
      <c r="FZP91" s="147"/>
      <c r="FZQ91" s="147"/>
      <c r="FZR91" s="147"/>
      <c r="FZS91" s="147"/>
      <c r="FZT91" s="147"/>
      <c r="FZU91" s="147"/>
      <c r="FZV91" s="147"/>
      <c r="FZW91" s="147"/>
      <c r="FZX91" s="147"/>
      <c r="FZY91" s="147"/>
      <c r="FZZ91" s="147"/>
      <c r="GAA91" s="147"/>
      <c r="GAB91" s="147"/>
      <c r="GAC91" s="147"/>
      <c r="GAD91" s="147"/>
      <c r="GAE91" s="147"/>
      <c r="GAF91" s="147"/>
      <c r="GAG91" s="147"/>
      <c r="GAH91" s="147"/>
      <c r="GAI91" s="147"/>
      <c r="GAJ91" s="147"/>
      <c r="GAK91" s="147"/>
      <c r="GAL91" s="147"/>
      <c r="GAM91" s="147"/>
      <c r="GAN91" s="147"/>
      <c r="GAO91" s="147"/>
      <c r="GAP91" s="147"/>
      <c r="GAQ91" s="147"/>
      <c r="GAR91" s="147"/>
      <c r="GAS91" s="147"/>
      <c r="GAT91" s="147"/>
      <c r="GAU91" s="147"/>
      <c r="GAV91" s="147"/>
      <c r="GAW91" s="147"/>
      <c r="GAX91" s="147"/>
      <c r="GAY91" s="147"/>
      <c r="GAZ91" s="147"/>
      <c r="GBA91" s="147"/>
      <c r="GBB91" s="147"/>
      <c r="GBC91" s="147"/>
      <c r="GBD91" s="147"/>
      <c r="GBE91" s="147"/>
      <c r="GBF91" s="147"/>
      <c r="GBG91" s="147"/>
      <c r="GBH91" s="147"/>
      <c r="GBI91" s="147"/>
      <c r="GBJ91" s="147"/>
      <c r="GBK91" s="147"/>
      <c r="GBL91" s="147"/>
      <c r="GBM91" s="147"/>
      <c r="GBN91" s="147"/>
      <c r="GBO91" s="147"/>
      <c r="GBP91" s="147"/>
      <c r="GBQ91" s="147"/>
      <c r="GBR91" s="147"/>
      <c r="GBS91" s="147"/>
      <c r="GBT91" s="147"/>
      <c r="GBU91" s="147"/>
      <c r="GBV91" s="147"/>
      <c r="GBW91" s="147"/>
      <c r="GBX91" s="147"/>
      <c r="GBY91" s="147"/>
      <c r="GBZ91" s="147"/>
      <c r="GCA91" s="147"/>
      <c r="GCB91" s="147"/>
      <c r="GCC91" s="147"/>
      <c r="GCD91" s="147"/>
      <c r="GCE91" s="147"/>
      <c r="GCF91" s="147"/>
      <c r="GCG91" s="147"/>
      <c r="GCH91" s="147"/>
      <c r="GCI91" s="147"/>
      <c r="GCJ91" s="147"/>
      <c r="GCK91" s="147"/>
      <c r="GCL91" s="147"/>
      <c r="GCM91" s="147"/>
      <c r="GCN91" s="147"/>
      <c r="GCO91" s="147"/>
      <c r="GCP91" s="147"/>
      <c r="GCQ91" s="147"/>
      <c r="GCR91" s="147"/>
      <c r="GCS91" s="147"/>
      <c r="GCT91" s="147"/>
      <c r="GCU91" s="147"/>
      <c r="GCV91" s="147"/>
      <c r="GCW91" s="147"/>
      <c r="GCX91" s="147"/>
      <c r="GCY91" s="147"/>
      <c r="GCZ91" s="147"/>
      <c r="GDA91" s="147"/>
      <c r="GDB91" s="147"/>
      <c r="GDC91" s="147"/>
      <c r="GDD91" s="147"/>
      <c r="GDE91" s="147"/>
      <c r="GDF91" s="147"/>
      <c r="GDG91" s="147"/>
      <c r="GDH91" s="147"/>
      <c r="GDI91" s="147"/>
      <c r="GDJ91" s="147"/>
      <c r="GDK91" s="147"/>
      <c r="GDL91" s="147"/>
      <c r="GDM91" s="147"/>
      <c r="GDN91" s="147"/>
      <c r="GDO91" s="147"/>
      <c r="GDP91" s="147"/>
      <c r="GDQ91" s="147"/>
      <c r="GDR91" s="147"/>
      <c r="GDS91" s="147"/>
      <c r="GDT91" s="147"/>
      <c r="GDU91" s="147"/>
      <c r="GDV91" s="147"/>
      <c r="GDW91" s="147"/>
      <c r="GDX91" s="147"/>
      <c r="GDY91" s="147"/>
      <c r="GDZ91" s="147"/>
      <c r="GEA91" s="147"/>
      <c r="GEB91" s="147"/>
      <c r="GEC91" s="147"/>
      <c r="GED91" s="147"/>
      <c r="GEE91" s="147"/>
      <c r="GEF91" s="147"/>
      <c r="GEG91" s="147"/>
      <c r="GEH91" s="147"/>
      <c r="GEI91" s="147"/>
      <c r="GEJ91" s="147"/>
      <c r="GEK91" s="147"/>
      <c r="GEL91" s="147"/>
      <c r="GEM91" s="147"/>
      <c r="GEN91" s="147"/>
      <c r="GEO91" s="147"/>
      <c r="GEP91" s="147"/>
      <c r="GEQ91" s="147"/>
      <c r="GER91" s="147"/>
      <c r="GES91" s="147"/>
      <c r="GET91" s="147"/>
      <c r="GEU91" s="147"/>
      <c r="GEV91" s="147"/>
      <c r="GEW91" s="147"/>
      <c r="GEX91" s="147"/>
      <c r="GEY91" s="147"/>
      <c r="GEZ91" s="147"/>
      <c r="GFA91" s="147"/>
      <c r="GFB91" s="147"/>
      <c r="GFC91" s="147"/>
      <c r="GFD91" s="147"/>
      <c r="GFE91" s="147"/>
      <c r="GFF91" s="147"/>
      <c r="GFG91" s="147"/>
      <c r="GFH91" s="147"/>
      <c r="GFI91" s="147"/>
      <c r="GFJ91" s="147"/>
      <c r="GFK91" s="147"/>
      <c r="GFL91" s="147"/>
      <c r="GFM91" s="147"/>
      <c r="GFN91" s="147"/>
      <c r="GFO91" s="147"/>
      <c r="GFP91" s="147"/>
      <c r="GFQ91" s="147"/>
      <c r="GFR91" s="147"/>
      <c r="GFS91" s="147"/>
      <c r="GFT91" s="147"/>
      <c r="GFU91" s="147"/>
      <c r="GFV91" s="147"/>
      <c r="GFW91" s="147"/>
      <c r="GFX91" s="147"/>
      <c r="GFY91" s="147"/>
      <c r="GFZ91" s="147"/>
      <c r="GGA91" s="147"/>
      <c r="GGB91" s="147"/>
      <c r="GGC91" s="147"/>
      <c r="GGD91" s="147"/>
      <c r="GGE91" s="147"/>
      <c r="GGF91" s="147"/>
      <c r="GGG91" s="147"/>
      <c r="GGH91" s="147"/>
      <c r="GGI91" s="147"/>
      <c r="GGJ91" s="147"/>
      <c r="GGK91" s="147"/>
      <c r="GGL91" s="147"/>
      <c r="GGM91" s="147"/>
      <c r="GGN91" s="147"/>
      <c r="GGO91" s="147"/>
      <c r="GGP91" s="147"/>
      <c r="GGQ91" s="147"/>
      <c r="GGR91" s="147"/>
      <c r="GGS91" s="147"/>
      <c r="GGT91" s="147"/>
      <c r="GGU91" s="147"/>
      <c r="GGV91" s="147"/>
      <c r="GGW91" s="147"/>
      <c r="GGX91" s="147"/>
      <c r="GGY91" s="147"/>
      <c r="GGZ91" s="147"/>
      <c r="GHA91" s="147"/>
      <c r="GHB91" s="147"/>
      <c r="GHC91" s="147"/>
      <c r="GHD91" s="147"/>
      <c r="GHE91" s="147"/>
      <c r="GHF91" s="147"/>
      <c r="GHG91" s="147"/>
      <c r="GHH91" s="147"/>
      <c r="GHI91" s="147"/>
      <c r="GHJ91" s="147"/>
      <c r="GHK91" s="147"/>
      <c r="GHL91" s="147"/>
      <c r="GHM91" s="147"/>
      <c r="GHN91" s="147"/>
      <c r="GHO91" s="147"/>
      <c r="GHP91" s="147"/>
      <c r="GHQ91" s="147"/>
      <c r="GHR91" s="147"/>
      <c r="GHS91" s="147"/>
      <c r="GHT91" s="147"/>
      <c r="GHU91" s="147"/>
      <c r="GHV91" s="147"/>
      <c r="GHW91" s="147"/>
      <c r="GHX91" s="147"/>
      <c r="GHY91" s="147"/>
      <c r="GHZ91" s="147"/>
      <c r="GIA91" s="147"/>
      <c r="GIB91" s="147"/>
      <c r="GIC91" s="147"/>
      <c r="GID91" s="147"/>
      <c r="GIE91" s="147"/>
      <c r="GIF91" s="147"/>
      <c r="GIG91" s="147"/>
      <c r="GIH91" s="147"/>
      <c r="GII91" s="147"/>
      <c r="GIJ91" s="147"/>
      <c r="GIK91" s="147"/>
      <c r="GIL91" s="147"/>
      <c r="GIM91" s="147"/>
      <c r="GIN91" s="147"/>
      <c r="GIO91" s="147"/>
      <c r="GIP91" s="147"/>
      <c r="GIQ91" s="147"/>
      <c r="GIR91" s="147"/>
      <c r="GIS91" s="147"/>
      <c r="GIT91" s="147"/>
      <c r="GIU91" s="147"/>
      <c r="GIV91" s="147"/>
      <c r="GIW91" s="147"/>
      <c r="GIX91" s="147"/>
      <c r="GIY91" s="147"/>
      <c r="GIZ91" s="147"/>
      <c r="GJA91" s="147"/>
      <c r="GJB91" s="147"/>
      <c r="GJC91" s="147"/>
      <c r="GJD91" s="147"/>
      <c r="GJE91" s="147"/>
      <c r="GJF91" s="147"/>
      <c r="GJG91" s="147"/>
      <c r="GJH91" s="147"/>
      <c r="GJI91" s="147"/>
      <c r="GJJ91" s="147"/>
      <c r="GJK91" s="147"/>
      <c r="GJL91" s="147"/>
      <c r="GJM91" s="147"/>
      <c r="GJN91" s="147"/>
      <c r="GJO91" s="147"/>
      <c r="GJP91" s="147"/>
      <c r="GJQ91" s="147"/>
      <c r="GJR91" s="147"/>
      <c r="GJS91" s="147"/>
      <c r="GJT91" s="147"/>
      <c r="GJU91" s="147"/>
      <c r="GJV91" s="147"/>
      <c r="GJW91" s="147"/>
      <c r="GJX91" s="147"/>
      <c r="GJY91" s="147"/>
      <c r="GJZ91" s="147"/>
      <c r="GKA91" s="147"/>
      <c r="GKB91" s="147"/>
      <c r="GKC91" s="147"/>
      <c r="GKD91" s="147"/>
      <c r="GKE91" s="147"/>
      <c r="GKF91" s="147"/>
      <c r="GKG91" s="147"/>
      <c r="GKH91" s="147"/>
      <c r="GKI91" s="147"/>
      <c r="GKJ91" s="147"/>
      <c r="GKK91" s="147"/>
      <c r="GKL91" s="147"/>
      <c r="GKM91" s="147"/>
      <c r="GKN91" s="147"/>
      <c r="GKO91" s="147"/>
      <c r="GKP91" s="147"/>
      <c r="GKQ91" s="147"/>
      <c r="GKR91" s="147"/>
      <c r="GKS91" s="147"/>
      <c r="GKT91" s="147"/>
      <c r="GKU91" s="147"/>
      <c r="GKV91" s="147"/>
      <c r="GKW91" s="147"/>
      <c r="GKX91" s="147"/>
      <c r="GKY91" s="147"/>
      <c r="GKZ91" s="147"/>
      <c r="GLA91" s="147"/>
      <c r="GLB91" s="147"/>
      <c r="GLC91" s="147"/>
      <c r="GLD91" s="147"/>
      <c r="GLE91" s="147"/>
      <c r="GLF91" s="147"/>
      <c r="GLG91" s="147"/>
      <c r="GLH91" s="147"/>
      <c r="GLI91" s="147"/>
      <c r="GLJ91" s="147"/>
      <c r="GLK91" s="147"/>
      <c r="GLL91" s="147"/>
      <c r="GLM91" s="147"/>
      <c r="GLN91" s="147"/>
      <c r="GLO91" s="147"/>
      <c r="GLP91" s="147"/>
      <c r="GLQ91" s="147"/>
      <c r="GLR91" s="147"/>
      <c r="GLS91" s="147"/>
      <c r="GLT91" s="147"/>
      <c r="GLU91" s="147"/>
      <c r="GLV91" s="147"/>
      <c r="GLW91" s="147"/>
      <c r="GLX91" s="147"/>
      <c r="GLY91" s="147"/>
      <c r="GLZ91" s="147"/>
      <c r="GMA91" s="147"/>
      <c r="GMB91" s="147"/>
      <c r="GMC91" s="147"/>
      <c r="GMD91" s="147"/>
      <c r="GME91" s="147"/>
      <c r="GMF91" s="147"/>
      <c r="GMG91" s="147"/>
      <c r="GMH91" s="147"/>
      <c r="GMI91" s="147"/>
      <c r="GMJ91" s="147"/>
      <c r="GMK91" s="147"/>
      <c r="GML91" s="147"/>
      <c r="GMM91" s="147"/>
      <c r="GMN91" s="147"/>
      <c r="GMO91" s="147"/>
      <c r="GMP91" s="147"/>
      <c r="GMQ91" s="147"/>
      <c r="GMR91" s="147"/>
      <c r="GMS91" s="147"/>
      <c r="GMT91" s="147"/>
      <c r="GMU91" s="147"/>
      <c r="GMV91" s="147"/>
      <c r="GMW91" s="147"/>
      <c r="GMX91" s="147"/>
      <c r="GMY91" s="147"/>
      <c r="GMZ91" s="147"/>
      <c r="GNA91" s="147"/>
      <c r="GNB91" s="147"/>
      <c r="GNC91" s="147"/>
      <c r="GND91" s="147"/>
      <c r="GNE91" s="147"/>
      <c r="GNF91" s="147"/>
      <c r="GNG91" s="147"/>
      <c r="GNH91" s="147"/>
      <c r="GNI91" s="147"/>
      <c r="GNJ91" s="147"/>
      <c r="GNK91" s="147"/>
      <c r="GNL91" s="147"/>
      <c r="GNM91" s="147"/>
      <c r="GNN91" s="147"/>
      <c r="GNO91" s="147"/>
      <c r="GNP91" s="147"/>
      <c r="GNQ91" s="147"/>
      <c r="GNR91" s="147"/>
      <c r="GNS91" s="147"/>
      <c r="GNT91" s="147"/>
      <c r="GNU91" s="147"/>
      <c r="GNV91" s="147"/>
      <c r="GNW91" s="147"/>
      <c r="GNX91" s="147"/>
      <c r="GNY91" s="147"/>
      <c r="GNZ91" s="147"/>
      <c r="GOA91" s="147"/>
      <c r="GOB91" s="147"/>
      <c r="GOC91" s="147"/>
      <c r="GOD91" s="147"/>
      <c r="GOE91" s="147"/>
      <c r="GOF91" s="147"/>
      <c r="GOG91" s="147"/>
      <c r="GOH91" s="147"/>
      <c r="GOI91" s="147"/>
      <c r="GOJ91" s="147"/>
      <c r="GOK91" s="147"/>
      <c r="GOL91" s="147"/>
      <c r="GOM91" s="147"/>
      <c r="GON91" s="147"/>
      <c r="GOO91" s="147"/>
      <c r="GOP91" s="147"/>
      <c r="GOQ91" s="147"/>
      <c r="GOR91" s="147"/>
      <c r="GOS91" s="147"/>
      <c r="GOT91" s="147"/>
      <c r="GOU91" s="147"/>
      <c r="GOV91" s="147"/>
      <c r="GOW91" s="147"/>
      <c r="GOX91" s="147"/>
      <c r="GOY91" s="147"/>
      <c r="GOZ91" s="147"/>
      <c r="GPA91" s="147"/>
      <c r="GPB91" s="147"/>
      <c r="GPC91" s="147"/>
      <c r="GPD91" s="147"/>
      <c r="GPE91" s="147"/>
      <c r="GPF91" s="147"/>
      <c r="GPG91" s="147"/>
      <c r="GPH91" s="147"/>
      <c r="GPI91" s="147"/>
      <c r="GPJ91" s="147"/>
      <c r="GPK91" s="147"/>
      <c r="GPL91" s="147"/>
      <c r="GPM91" s="147"/>
      <c r="GPN91" s="147"/>
      <c r="GPO91" s="147"/>
      <c r="GPP91" s="147"/>
      <c r="GPQ91" s="147"/>
      <c r="GPR91" s="147"/>
      <c r="GPS91" s="147"/>
      <c r="GPT91" s="147"/>
      <c r="GPU91" s="147"/>
      <c r="GPV91" s="147"/>
      <c r="GPW91" s="147"/>
      <c r="GPX91" s="147"/>
      <c r="GPY91" s="147"/>
      <c r="GPZ91" s="147"/>
      <c r="GQA91" s="147"/>
      <c r="GQB91" s="147"/>
      <c r="GQC91" s="147"/>
      <c r="GQD91" s="147"/>
      <c r="GQE91" s="147"/>
      <c r="GQF91" s="147"/>
      <c r="GQG91" s="147"/>
      <c r="GQH91" s="147"/>
      <c r="GQI91" s="147"/>
      <c r="GQJ91" s="147"/>
      <c r="GQK91" s="147"/>
      <c r="GQL91" s="147"/>
      <c r="GQM91" s="147"/>
      <c r="GQN91" s="147"/>
      <c r="GQO91" s="147"/>
      <c r="GQP91" s="147"/>
      <c r="GQQ91" s="147"/>
      <c r="GQR91" s="147"/>
      <c r="GQS91" s="147"/>
      <c r="GQT91" s="147"/>
      <c r="GQU91" s="147"/>
      <c r="GQV91" s="147"/>
      <c r="GQW91" s="147"/>
      <c r="GQX91" s="147"/>
      <c r="GQY91" s="147"/>
      <c r="GQZ91" s="147"/>
      <c r="GRA91" s="147"/>
      <c r="GRB91" s="147"/>
      <c r="GRC91" s="147"/>
      <c r="GRD91" s="147"/>
      <c r="GRE91" s="147"/>
      <c r="GRF91" s="147"/>
      <c r="GRG91" s="147"/>
      <c r="GRH91" s="147"/>
      <c r="GRI91" s="147"/>
      <c r="GRJ91" s="147"/>
      <c r="GRK91" s="147"/>
      <c r="GRL91" s="147"/>
      <c r="GRM91" s="147"/>
      <c r="GRN91" s="147"/>
      <c r="GRO91" s="147"/>
      <c r="GRP91" s="147"/>
      <c r="GRQ91" s="147"/>
      <c r="GRR91" s="147"/>
      <c r="GRS91" s="147"/>
      <c r="GRT91" s="147"/>
      <c r="GRU91" s="147"/>
      <c r="GRV91" s="147"/>
      <c r="GRW91" s="147"/>
      <c r="GRX91" s="147"/>
      <c r="GRY91" s="147"/>
      <c r="GRZ91" s="147"/>
      <c r="GSA91" s="147"/>
      <c r="GSB91" s="147"/>
      <c r="GSC91" s="147"/>
      <c r="GSD91" s="147"/>
      <c r="GSE91" s="147"/>
      <c r="GSF91" s="147"/>
      <c r="GSG91" s="147"/>
      <c r="GSH91" s="147"/>
      <c r="GSI91" s="147"/>
      <c r="GSJ91" s="147"/>
      <c r="GSK91" s="147"/>
      <c r="GSL91" s="147"/>
      <c r="GSM91" s="147"/>
      <c r="GSN91" s="147"/>
      <c r="GSO91" s="147"/>
      <c r="GSP91" s="147"/>
      <c r="GSQ91" s="147"/>
      <c r="GSR91" s="147"/>
      <c r="GSS91" s="147"/>
      <c r="GST91" s="147"/>
      <c r="GSU91" s="147"/>
      <c r="GSV91" s="147"/>
      <c r="GSW91" s="147"/>
      <c r="GSX91" s="147"/>
      <c r="GSY91" s="147"/>
      <c r="GSZ91" s="147"/>
      <c r="GTA91" s="147"/>
      <c r="GTB91" s="147"/>
      <c r="GTC91" s="147"/>
      <c r="GTD91" s="147"/>
      <c r="GTE91" s="147"/>
      <c r="GTF91" s="147"/>
      <c r="GTG91" s="147"/>
      <c r="GTH91" s="147"/>
      <c r="GTI91" s="147"/>
      <c r="GTJ91" s="147"/>
      <c r="GTK91" s="147"/>
      <c r="GTL91" s="147"/>
      <c r="GTM91" s="147"/>
      <c r="GTN91" s="147"/>
      <c r="GTO91" s="147"/>
      <c r="GTP91" s="147"/>
      <c r="GTQ91" s="147"/>
      <c r="GTR91" s="147"/>
      <c r="GTS91" s="147"/>
      <c r="GTT91" s="147"/>
      <c r="GTU91" s="147"/>
      <c r="GTV91" s="147"/>
      <c r="GTW91" s="147"/>
      <c r="GTX91" s="147"/>
      <c r="GTY91" s="147"/>
      <c r="GTZ91" s="147"/>
      <c r="GUA91" s="147"/>
      <c r="GUB91" s="147"/>
      <c r="GUC91" s="147"/>
      <c r="GUD91" s="147"/>
      <c r="GUE91" s="147"/>
      <c r="GUF91" s="147"/>
      <c r="GUG91" s="147"/>
      <c r="GUH91" s="147"/>
      <c r="GUI91" s="147"/>
      <c r="GUJ91" s="147"/>
      <c r="GUK91" s="147"/>
      <c r="GUL91" s="147"/>
      <c r="GUM91" s="147"/>
      <c r="GUN91" s="147"/>
      <c r="GUO91" s="147"/>
      <c r="GUP91" s="147"/>
      <c r="GUQ91" s="147"/>
      <c r="GUR91" s="147"/>
      <c r="GUS91" s="147"/>
      <c r="GUT91" s="147"/>
      <c r="GUU91" s="147"/>
      <c r="GUV91" s="147"/>
      <c r="GUW91" s="147"/>
      <c r="GUX91" s="147"/>
      <c r="GUY91" s="147"/>
      <c r="GUZ91" s="147"/>
      <c r="GVA91" s="147"/>
      <c r="GVB91" s="147"/>
      <c r="GVC91" s="147"/>
      <c r="GVD91" s="147"/>
      <c r="GVE91" s="147"/>
      <c r="GVF91" s="147"/>
      <c r="GVG91" s="147"/>
      <c r="GVH91" s="147"/>
      <c r="GVI91" s="147"/>
      <c r="GVJ91" s="147"/>
      <c r="GVK91" s="147"/>
      <c r="GVL91" s="147"/>
      <c r="GVM91" s="147"/>
      <c r="GVN91" s="147"/>
      <c r="GVO91" s="147"/>
      <c r="GVP91" s="147"/>
      <c r="GVQ91" s="147"/>
      <c r="GVR91" s="147"/>
      <c r="GVS91" s="147"/>
      <c r="GVT91" s="147"/>
      <c r="GVU91" s="147"/>
      <c r="GVV91" s="147"/>
      <c r="GVW91" s="147"/>
      <c r="GVX91" s="147"/>
      <c r="GVY91" s="147"/>
      <c r="GVZ91" s="147"/>
      <c r="GWA91" s="147"/>
      <c r="GWB91" s="147"/>
      <c r="GWC91" s="147"/>
      <c r="GWD91" s="147"/>
      <c r="GWE91" s="147"/>
      <c r="GWF91" s="147"/>
      <c r="GWG91" s="147"/>
      <c r="GWH91" s="147"/>
      <c r="GWI91" s="147"/>
      <c r="GWJ91" s="147"/>
      <c r="GWK91" s="147"/>
      <c r="GWL91" s="147"/>
      <c r="GWM91" s="147"/>
      <c r="GWN91" s="147"/>
      <c r="GWO91" s="147"/>
      <c r="GWP91" s="147"/>
      <c r="GWQ91" s="147"/>
      <c r="GWR91" s="147"/>
      <c r="GWS91" s="147"/>
      <c r="GWT91" s="147"/>
      <c r="GWU91" s="147"/>
      <c r="GWV91" s="147"/>
      <c r="GWW91" s="147"/>
      <c r="GWX91" s="147"/>
      <c r="GWY91" s="147"/>
      <c r="GWZ91" s="147"/>
      <c r="GXA91" s="147"/>
      <c r="GXB91" s="147"/>
      <c r="GXC91" s="147"/>
      <c r="GXD91" s="147"/>
      <c r="GXE91" s="147"/>
      <c r="GXF91" s="147"/>
      <c r="GXG91" s="147"/>
      <c r="GXH91" s="147"/>
      <c r="GXI91" s="147"/>
      <c r="GXJ91" s="147"/>
      <c r="GXK91" s="147"/>
      <c r="GXL91" s="147"/>
      <c r="GXM91" s="147"/>
      <c r="GXN91" s="147"/>
      <c r="GXO91" s="147"/>
      <c r="GXP91" s="147"/>
      <c r="GXQ91" s="147"/>
      <c r="GXR91" s="147"/>
      <c r="GXS91" s="147"/>
      <c r="GXT91" s="147"/>
      <c r="GXU91" s="147"/>
      <c r="GXV91" s="147"/>
      <c r="GXW91" s="147"/>
      <c r="GXX91" s="147"/>
      <c r="GXY91" s="147"/>
      <c r="GXZ91" s="147"/>
      <c r="GYA91" s="147"/>
      <c r="GYB91" s="147"/>
      <c r="GYC91" s="147"/>
      <c r="GYD91" s="147"/>
      <c r="GYE91" s="147"/>
      <c r="GYF91" s="147"/>
      <c r="GYG91" s="147"/>
      <c r="GYH91" s="147"/>
      <c r="GYI91" s="147"/>
      <c r="GYJ91" s="147"/>
      <c r="GYK91" s="147"/>
      <c r="GYL91" s="147"/>
      <c r="GYM91" s="147"/>
      <c r="GYN91" s="147"/>
      <c r="GYO91" s="147"/>
      <c r="GYP91" s="147"/>
      <c r="GYQ91" s="147"/>
      <c r="GYR91" s="147"/>
      <c r="GYS91" s="147"/>
      <c r="GYT91" s="147"/>
      <c r="GYU91" s="147"/>
      <c r="GYV91" s="147"/>
      <c r="GYW91" s="147"/>
      <c r="GYX91" s="147"/>
      <c r="GYY91" s="147"/>
      <c r="GYZ91" s="147"/>
      <c r="GZA91" s="147"/>
      <c r="GZB91" s="147"/>
      <c r="GZC91" s="147"/>
      <c r="GZD91" s="147"/>
      <c r="GZE91" s="147"/>
      <c r="GZF91" s="147"/>
      <c r="GZG91" s="147"/>
      <c r="GZH91" s="147"/>
      <c r="GZI91" s="147"/>
      <c r="GZJ91" s="147"/>
      <c r="GZK91" s="147"/>
      <c r="GZL91" s="147"/>
      <c r="GZM91" s="147"/>
      <c r="GZN91" s="147"/>
      <c r="GZO91" s="147"/>
      <c r="GZP91" s="147"/>
      <c r="GZQ91" s="147"/>
      <c r="GZR91" s="147"/>
      <c r="GZS91" s="147"/>
      <c r="GZT91" s="147"/>
      <c r="GZU91" s="147"/>
      <c r="GZV91" s="147"/>
      <c r="GZW91" s="147"/>
      <c r="GZX91" s="147"/>
      <c r="GZY91" s="147"/>
      <c r="GZZ91" s="147"/>
      <c r="HAA91" s="147"/>
      <c r="HAB91" s="147"/>
      <c r="HAC91" s="147"/>
      <c r="HAD91" s="147"/>
      <c r="HAE91" s="147"/>
      <c r="HAF91" s="147"/>
      <c r="HAG91" s="147"/>
      <c r="HAH91" s="147"/>
      <c r="HAI91" s="147"/>
      <c r="HAJ91" s="147"/>
      <c r="HAK91" s="147"/>
      <c r="HAL91" s="147"/>
      <c r="HAM91" s="147"/>
      <c r="HAN91" s="147"/>
      <c r="HAO91" s="147"/>
      <c r="HAP91" s="147"/>
      <c r="HAQ91" s="147"/>
      <c r="HAR91" s="147"/>
      <c r="HAS91" s="147"/>
      <c r="HAT91" s="147"/>
      <c r="HAU91" s="147"/>
      <c r="HAV91" s="147"/>
      <c r="HAW91" s="147"/>
      <c r="HAX91" s="147"/>
      <c r="HAY91" s="147"/>
      <c r="HAZ91" s="147"/>
      <c r="HBA91" s="147"/>
      <c r="HBB91" s="147"/>
      <c r="HBC91" s="147"/>
      <c r="HBD91" s="147"/>
      <c r="HBE91" s="147"/>
      <c r="HBF91" s="147"/>
      <c r="HBG91" s="147"/>
      <c r="HBH91" s="147"/>
      <c r="HBI91" s="147"/>
      <c r="HBJ91" s="147"/>
      <c r="HBK91" s="147"/>
      <c r="HBL91" s="147"/>
      <c r="HBM91" s="147"/>
      <c r="HBN91" s="147"/>
      <c r="HBO91" s="147"/>
      <c r="HBP91" s="147"/>
      <c r="HBQ91" s="147"/>
      <c r="HBR91" s="147"/>
      <c r="HBS91" s="147"/>
      <c r="HBT91" s="147"/>
      <c r="HBU91" s="147"/>
      <c r="HBV91" s="147"/>
      <c r="HBW91" s="147"/>
      <c r="HBX91" s="147"/>
      <c r="HBY91" s="147"/>
      <c r="HBZ91" s="147"/>
      <c r="HCA91" s="147"/>
      <c r="HCB91" s="147"/>
      <c r="HCC91" s="147"/>
      <c r="HCD91" s="147"/>
      <c r="HCE91" s="147"/>
      <c r="HCF91" s="147"/>
      <c r="HCG91" s="147"/>
      <c r="HCH91" s="147"/>
      <c r="HCI91" s="147"/>
      <c r="HCJ91" s="147"/>
      <c r="HCK91" s="147"/>
      <c r="HCL91" s="147"/>
      <c r="HCM91" s="147"/>
      <c r="HCN91" s="147"/>
      <c r="HCO91" s="147"/>
      <c r="HCP91" s="147"/>
      <c r="HCQ91" s="147"/>
      <c r="HCR91" s="147"/>
      <c r="HCS91" s="147"/>
      <c r="HCT91" s="147"/>
      <c r="HCU91" s="147"/>
      <c r="HCV91" s="147"/>
      <c r="HCW91" s="147"/>
      <c r="HCX91" s="147"/>
      <c r="HCY91" s="147"/>
      <c r="HCZ91" s="147"/>
      <c r="HDA91" s="147"/>
      <c r="HDB91" s="147"/>
      <c r="HDC91" s="147"/>
      <c r="HDD91" s="147"/>
      <c r="HDE91" s="147"/>
      <c r="HDF91" s="147"/>
      <c r="HDG91" s="147"/>
      <c r="HDH91" s="147"/>
      <c r="HDI91" s="147"/>
      <c r="HDJ91" s="147"/>
      <c r="HDK91" s="147"/>
      <c r="HDL91" s="147"/>
      <c r="HDM91" s="147"/>
      <c r="HDN91" s="147"/>
      <c r="HDO91" s="147"/>
      <c r="HDP91" s="147"/>
      <c r="HDQ91" s="147"/>
      <c r="HDR91" s="147"/>
      <c r="HDS91" s="147"/>
      <c r="HDT91" s="147"/>
      <c r="HDU91" s="147"/>
      <c r="HDV91" s="147"/>
      <c r="HDW91" s="147"/>
      <c r="HDX91" s="147"/>
      <c r="HDY91" s="147"/>
      <c r="HDZ91" s="147"/>
      <c r="HEA91" s="147"/>
      <c r="HEB91" s="147"/>
      <c r="HEC91" s="147"/>
      <c r="HED91" s="147"/>
      <c r="HEE91" s="147"/>
      <c r="HEF91" s="147"/>
      <c r="HEG91" s="147"/>
      <c r="HEH91" s="147"/>
      <c r="HEI91" s="147"/>
      <c r="HEJ91" s="147"/>
      <c r="HEK91" s="147"/>
      <c r="HEL91" s="147"/>
      <c r="HEM91" s="147"/>
      <c r="HEN91" s="147"/>
      <c r="HEO91" s="147"/>
      <c r="HEP91" s="147"/>
      <c r="HEQ91" s="147"/>
      <c r="HER91" s="147"/>
      <c r="HES91" s="147"/>
      <c r="HET91" s="147"/>
      <c r="HEU91" s="147"/>
      <c r="HEV91" s="147"/>
      <c r="HEW91" s="147"/>
      <c r="HEX91" s="147"/>
      <c r="HEY91" s="147"/>
      <c r="HEZ91" s="147"/>
      <c r="HFA91" s="147"/>
      <c r="HFB91" s="147"/>
      <c r="HFC91" s="147"/>
      <c r="HFD91" s="147"/>
      <c r="HFE91" s="147"/>
      <c r="HFF91" s="147"/>
      <c r="HFG91" s="147"/>
      <c r="HFH91" s="147"/>
      <c r="HFI91" s="147"/>
      <c r="HFJ91" s="147"/>
      <c r="HFK91" s="147"/>
      <c r="HFL91" s="147"/>
      <c r="HFM91" s="147"/>
      <c r="HFN91" s="147"/>
      <c r="HFO91" s="147"/>
      <c r="HFP91" s="147"/>
      <c r="HFQ91" s="147"/>
      <c r="HFR91" s="147"/>
      <c r="HFS91" s="147"/>
      <c r="HFT91" s="147"/>
      <c r="HFU91" s="147"/>
      <c r="HFV91" s="147"/>
      <c r="HFW91" s="147"/>
      <c r="HFX91" s="147"/>
      <c r="HFY91" s="147"/>
      <c r="HFZ91" s="147"/>
      <c r="HGA91" s="147"/>
      <c r="HGB91" s="147"/>
      <c r="HGC91" s="147"/>
      <c r="HGD91" s="147"/>
      <c r="HGE91" s="147"/>
      <c r="HGF91" s="147"/>
      <c r="HGG91" s="147"/>
      <c r="HGH91" s="147"/>
      <c r="HGI91" s="147"/>
      <c r="HGJ91" s="147"/>
      <c r="HGK91" s="147"/>
      <c r="HGL91" s="147"/>
      <c r="HGM91" s="147"/>
      <c r="HGN91" s="147"/>
      <c r="HGO91" s="147"/>
      <c r="HGP91" s="147"/>
      <c r="HGQ91" s="147"/>
      <c r="HGR91" s="147"/>
      <c r="HGS91" s="147"/>
      <c r="HGT91" s="147"/>
      <c r="HGU91" s="147"/>
      <c r="HGV91" s="147"/>
      <c r="HGW91" s="147"/>
      <c r="HGX91" s="147"/>
      <c r="HGY91" s="147"/>
      <c r="HGZ91" s="147"/>
      <c r="HHA91" s="147"/>
      <c r="HHB91" s="147"/>
      <c r="HHC91" s="147"/>
      <c r="HHD91" s="147"/>
      <c r="HHE91" s="147"/>
      <c r="HHF91" s="147"/>
      <c r="HHG91" s="147"/>
      <c r="HHH91" s="147"/>
      <c r="HHI91" s="147"/>
      <c r="HHJ91" s="147"/>
      <c r="HHK91" s="147"/>
      <c r="HHL91" s="147"/>
      <c r="HHM91" s="147"/>
      <c r="HHN91" s="147"/>
      <c r="HHO91" s="147"/>
      <c r="HHP91" s="147"/>
      <c r="HHQ91" s="147"/>
      <c r="HHR91" s="147"/>
      <c r="HHS91" s="147"/>
      <c r="HHT91" s="147"/>
      <c r="HHU91" s="147"/>
      <c r="HHV91" s="147"/>
      <c r="HHW91" s="147"/>
      <c r="HHX91" s="147"/>
      <c r="HHY91" s="147"/>
      <c r="HHZ91" s="147"/>
      <c r="HIA91" s="147"/>
      <c r="HIB91" s="147"/>
      <c r="HIC91" s="147"/>
      <c r="HID91" s="147"/>
      <c r="HIE91" s="147"/>
      <c r="HIF91" s="147"/>
      <c r="HIG91" s="147"/>
      <c r="HIH91" s="147"/>
      <c r="HII91" s="147"/>
      <c r="HIJ91" s="147"/>
      <c r="HIK91" s="147"/>
      <c r="HIL91" s="147"/>
      <c r="HIM91" s="147"/>
      <c r="HIN91" s="147"/>
      <c r="HIO91" s="147"/>
      <c r="HIP91" s="147"/>
      <c r="HIQ91" s="147"/>
      <c r="HIR91" s="147"/>
      <c r="HIS91" s="147"/>
      <c r="HIT91" s="147"/>
      <c r="HIU91" s="147"/>
      <c r="HIV91" s="147"/>
      <c r="HIW91" s="147"/>
      <c r="HIX91" s="147"/>
      <c r="HIY91" s="147"/>
      <c r="HIZ91" s="147"/>
      <c r="HJA91" s="147"/>
      <c r="HJB91" s="147"/>
      <c r="HJC91" s="147"/>
      <c r="HJD91" s="147"/>
      <c r="HJE91" s="147"/>
      <c r="HJF91" s="147"/>
      <c r="HJG91" s="147"/>
      <c r="HJH91" s="147"/>
      <c r="HJI91" s="147"/>
      <c r="HJJ91" s="147"/>
      <c r="HJK91" s="147"/>
      <c r="HJL91" s="147"/>
      <c r="HJM91" s="147"/>
      <c r="HJN91" s="147"/>
      <c r="HJO91" s="147"/>
      <c r="HJP91" s="147"/>
      <c r="HJQ91" s="147"/>
      <c r="HJR91" s="147"/>
      <c r="HJS91" s="147"/>
      <c r="HJT91" s="147"/>
      <c r="HJU91" s="147"/>
      <c r="HJV91" s="147"/>
      <c r="HJW91" s="147"/>
      <c r="HJX91" s="147"/>
      <c r="HJY91" s="147"/>
      <c r="HJZ91" s="147"/>
      <c r="HKA91" s="147"/>
      <c r="HKB91" s="147"/>
      <c r="HKC91" s="147"/>
      <c r="HKD91" s="147"/>
      <c r="HKE91" s="147"/>
      <c r="HKF91" s="147"/>
      <c r="HKG91" s="147"/>
      <c r="HKH91" s="147"/>
      <c r="HKI91" s="147"/>
      <c r="HKJ91" s="147"/>
      <c r="HKK91" s="147"/>
      <c r="HKL91" s="147"/>
      <c r="HKM91" s="147"/>
      <c r="HKN91" s="147"/>
      <c r="HKO91" s="147"/>
      <c r="HKP91" s="147"/>
      <c r="HKQ91" s="147"/>
      <c r="HKR91" s="147"/>
      <c r="HKS91" s="147"/>
      <c r="HKT91" s="147"/>
      <c r="HKU91" s="147"/>
      <c r="HKV91" s="147"/>
      <c r="HKW91" s="147"/>
      <c r="HKX91" s="147"/>
      <c r="HKY91" s="147"/>
      <c r="HKZ91" s="147"/>
      <c r="HLA91" s="147"/>
      <c r="HLB91" s="147"/>
      <c r="HLC91" s="147"/>
      <c r="HLD91" s="147"/>
      <c r="HLE91" s="147"/>
      <c r="HLF91" s="147"/>
      <c r="HLG91" s="147"/>
      <c r="HLH91" s="147"/>
      <c r="HLI91" s="147"/>
      <c r="HLJ91" s="147"/>
      <c r="HLK91" s="147"/>
      <c r="HLL91" s="147"/>
      <c r="HLM91" s="147"/>
      <c r="HLN91" s="147"/>
      <c r="HLO91" s="147"/>
      <c r="HLP91" s="147"/>
      <c r="HLQ91" s="147"/>
      <c r="HLR91" s="147"/>
      <c r="HLS91" s="147"/>
      <c r="HLT91" s="147"/>
      <c r="HLU91" s="147"/>
      <c r="HLV91" s="147"/>
      <c r="HLW91" s="147"/>
      <c r="HLX91" s="147"/>
      <c r="HLY91" s="147"/>
      <c r="HLZ91" s="147"/>
      <c r="HMA91" s="147"/>
      <c r="HMB91" s="147"/>
      <c r="HMC91" s="147"/>
      <c r="HMD91" s="147"/>
      <c r="HME91" s="147"/>
      <c r="HMF91" s="147"/>
      <c r="HMG91" s="147"/>
      <c r="HMH91" s="147"/>
      <c r="HMI91" s="147"/>
      <c r="HMJ91" s="147"/>
      <c r="HMK91" s="147"/>
      <c r="HML91" s="147"/>
      <c r="HMM91" s="147"/>
      <c r="HMN91" s="147"/>
      <c r="HMO91" s="147"/>
      <c r="HMP91" s="147"/>
      <c r="HMQ91" s="147"/>
      <c r="HMR91" s="147"/>
      <c r="HMS91" s="147"/>
      <c r="HMT91" s="147"/>
      <c r="HMU91" s="147"/>
      <c r="HMV91" s="147"/>
      <c r="HMW91" s="147"/>
      <c r="HMX91" s="147"/>
      <c r="HMY91" s="147"/>
      <c r="HMZ91" s="147"/>
      <c r="HNA91" s="147"/>
      <c r="HNB91" s="147"/>
      <c r="HNC91" s="147"/>
      <c r="HND91" s="147"/>
      <c r="HNE91" s="147"/>
      <c r="HNF91" s="147"/>
      <c r="HNG91" s="147"/>
      <c r="HNH91" s="147"/>
      <c r="HNI91" s="147"/>
      <c r="HNJ91" s="147"/>
      <c r="HNK91" s="147"/>
      <c r="HNL91" s="147"/>
      <c r="HNM91" s="147"/>
      <c r="HNN91" s="147"/>
      <c r="HNO91" s="147"/>
      <c r="HNP91" s="147"/>
      <c r="HNQ91" s="147"/>
      <c r="HNR91" s="147"/>
      <c r="HNS91" s="147"/>
      <c r="HNT91" s="147"/>
      <c r="HNU91" s="147"/>
      <c r="HNV91" s="147"/>
      <c r="HNW91" s="147"/>
      <c r="HNX91" s="147"/>
      <c r="HNY91" s="147"/>
      <c r="HNZ91" s="147"/>
      <c r="HOA91" s="147"/>
      <c r="HOB91" s="147"/>
      <c r="HOC91" s="147"/>
      <c r="HOD91" s="147"/>
      <c r="HOE91" s="147"/>
      <c r="HOF91" s="147"/>
      <c r="HOG91" s="147"/>
      <c r="HOH91" s="147"/>
      <c r="HOI91" s="147"/>
      <c r="HOJ91" s="147"/>
      <c r="HOK91" s="147"/>
      <c r="HOL91" s="147"/>
      <c r="HOM91" s="147"/>
      <c r="HON91" s="147"/>
      <c r="HOO91" s="147"/>
      <c r="HOP91" s="147"/>
      <c r="HOQ91" s="147"/>
      <c r="HOR91" s="147"/>
      <c r="HOS91" s="147"/>
      <c r="HOT91" s="147"/>
      <c r="HOU91" s="147"/>
      <c r="HOV91" s="147"/>
      <c r="HOW91" s="147"/>
      <c r="HOX91" s="147"/>
      <c r="HOY91" s="147"/>
      <c r="HOZ91" s="147"/>
      <c r="HPA91" s="147"/>
      <c r="HPB91" s="147"/>
      <c r="HPC91" s="147"/>
      <c r="HPD91" s="147"/>
      <c r="HPE91" s="147"/>
      <c r="HPF91" s="147"/>
      <c r="HPG91" s="147"/>
      <c r="HPH91" s="147"/>
      <c r="HPI91" s="147"/>
      <c r="HPJ91" s="147"/>
      <c r="HPK91" s="147"/>
      <c r="HPL91" s="147"/>
      <c r="HPM91" s="147"/>
      <c r="HPN91" s="147"/>
      <c r="HPO91" s="147"/>
      <c r="HPP91" s="147"/>
      <c r="HPQ91" s="147"/>
      <c r="HPR91" s="147"/>
      <c r="HPS91" s="147"/>
      <c r="HPT91" s="147"/>
      <c r="HPU91" s="147"/>
      <c r="HPV91" s="147"/>
      <c r="HPW91" s="147"/>
      <c r="HPX91" s="147"/>
      <c r="HPY91" s="147"/>
      <c r="HPZ91" s="147"/>
      <c r="HQA91" s="147"/>
      <c r="HQB91" s="147"/>
      <c r="HQC91" s="147"/>
      <c r="HQD91" s="147"/>
      <c r="HQE91" s="147"/>
      <c r="HQF91" s="147"/>
      <c r="HQG91" s="147"/>
      <c r="HQH91" s="147"/>
      <c r="HQI91" s="147"/>
      <c r="HQJ91" s="147"/>
      <c r="HQK91" s="147"/>
      <c r="HQL91" s="147"/>
      <c r="HQM91" s="147"/>
      <c r="HQN91" s="147"/>
      <c r="HQO91" s="147"/>
      <c r="HQP91" s="147"/>
      <c r="HQQ91" s="147"/>
      <c r="HQR91" s="147"/>
      <c r="HQS91" s="147"/>
      <c r="HQT91" s="147"/>
      <c r="HQU91" s="147"/>
      <c r="HQV91" s="147"/>
      <c r="HQW91" s="147"/>
      <c r="HQX91" s="147"/>
      <c r="HQY91" s="147"/>
      <c r="HQZ91" s="147"/>
      <c r="HRA91" s="147"/>
      <c r="HRB91" s="147"/>
      <c r="HRC91" s="147"/>
      <c r="HRD91" s="147"/>
      <c r="HRE91" s="147"/>
      <c r="HRF91" s="147"/>
      <c r="HRG91" s="147"/>
      <c r="HRH91" s="147"/>
      <c r="HRI91" s="147"/>
      <c r="HRJ91" s="147"/>
      <c r="HRK91" s="147"/>
      <c r="HRL91" s="147"/>
      <c r="HRM91" s="147"/>
      <c r="HRN91" s="147"/>
      <c r="HRO91" s="147"/>
      <c r="HRP91" s="147"/>
      <c r="HRQ91" s="147"/>
      <c r="HRR91" s="147"/>
      <c r="HRS91" s="147"/>
      <c r="HRT91" s="147"/>
      <c r="HRU91" s="147"/>
      <c r="HRV91" s="147"/>
      <c r="HRW91" s="147"/>
      <c r="HRX91" s="147"/>
      <c r="HRY91" s="147"/>
      <c r="HRZ91" s="147"/>
      <c r="HSA91" s="147"/>
      <c r="HSB91" s="147"/>
      <c r="HSC91" s="147"/>
      <c r="HSD91" s="147"/>
      <c r="HSE91" s="147"/>
      <c r="HSF91" s="147"/>
      <c r="HSG91" s="147"/>
      <c r="HSH91" s="147"/>
      <c r="HSI91" s="147"/>
      <c r="HSJ91" s="147"/>
      <c r="HSK91" s="147"/>
      <c r="HSL91" s="147"/>
      <c r="HSM91" s="147"/>
      <c r="HSN91" s="147"/>
      <c r="HSO91" s="147"/>
      <c r="HSP91" s="147"/>
      <c r="HSQ91" s="147"/>
      <c r="HSR91" s="147"/>
      <c r="HSS91" s="147"/>
      <c r="HST91" s="147"/>
      <c r="HSU91" s="147"/>
      <c r="HSV91" s="147"/>
      <c r="HSW91" s="147"/>
      <c r="HSX91" s="147"/>
      <c r="HSY91" s="147"/>
      <c r="HSZ91" s="147"/>
      <c r="HTA91" s="147"/>
      <c r="HTB91" s="147"/>
      <c r="HTC91" s="147"/>
      <c r="HTD91" s="147"/>
      <c r="HTE91" s="147"/>
      <c r="HTF91" s="147"/>
      <c r="HTG91" s="147"/>
      <c r="HTH91" s="147"/>
      <c r="HTI91" s="147"/>
      <c r="HTJ91" s="147"/>
      <c r="HTK91" s="147"/>
      <c r="HTL91" s="147"/>
      <c r="HTM91" s="147"/>
      <c r="HTN91" s="147"/>
      <c r="HTO91" s="147"/>
      <c r="HTP91" s="147"/>
      <c r="HTQ91" s="147"/>
      <c r="HTR91" s="147"/>
      <c r="HTS91" s="147"/>
      <c r="HTT91" s="147"/>
      <c r="HTU91" s="147"/>
      <c r="HTV91" s="147"/>
      <c r="HTW91" s="147"/>
      <c r="HTX91" s="147"/>
      <c r="HTY91" s="147"/>
      <c r="HTZ91" s="147"/>
      <c r="HUA91" s="147"/>
      <c r="HUB91" s="147"/>
      <c r="HUC91" s="147"/>
      <c r="HUD91" s="147"/>
      <c r="HUE91" s="147"/>
      <c r="HUF91" s="147"/>
      <c r="HUG91" s="147"/>
      <c r="HUH91" s="147"/>
      <c r="HUI91" s="147"/>
      <c r="HUJ91" s="147"/>
      <c r="HUK91" s="147"/>
      <c r="HUL91" s="147"/>
      <c r="HUM91" s="147"/>
      <c r="HUN91" s="147"/>
      <c r="HUO91" s="147"/>
      <c r="HUP91" s="147"/>
      <c r="HUQ91" s="147"/>
      <c r="HUR91" s="147"/>
      <c r="HUS91" s="147"/>
      <c r="HUT91" s="147"/>
      <c r="HUU91" s="147"/>
      <c r="HUV91" s="147"/>
      <c r="HUW91" s="147"/>
      <c r="HUX91" s="147"/>
      <c r="HUY91" s="147"/>
      <c r="HUZ91" s="147"/>
      <c r="HVA91" s="147"/>
      <c r="HVB91" s="147"/>
      <c r="HVC91" s="147"/>
      <c r="HVD91" s="147"/>
      <c r="HVE91" s="147"/>
      <c r="HVF91" s="147"/>
      <c r="HVG91" s="147"/>
      <c r="HVH91" s="147"/>
      <c r="HVI91" s="147"/>
      <c r="HVJ91" s="147"/>
      <c r="HVK91" s="147"/>
      <c r="HVL91" s="147"/>
      <c r="HVM91" s="147"/>
      <c r="HVN91" s="147"/>
      <c r="HVO91" s="147"/>
      <c r="HVP91" s="147"/>
      <c r="HVQ91" s="147"/>
      <c r="HVR91" s="147"/>
      <c r="HVS91" s="147"/>
      <c r="HVT91" s="147"/>
      <c r="HVU91" s="147"/>
      <c r="HVV91" s="147"/>
      <c r="HVW91" s="147"/>
      <c r="HVX91" s="147"/>
      <c r="HVY91" s="147"/>
      <c r="HVZ91" s="147"/>
      <c r="HWA91" s="147"/>
      <c r="HWB91" s="147"/>
      <c r="HWC91" s="147"/>
      <c r="HWD91" s="147"/>
      <c r="HWE91" s="147"/>
      <c r="HWF91" s="147"/>
      <c r="HWG91" s="147"/>
      <c r="HWH91" s="147"/>
      <c r="HWI91" s="147"/>
      <c r="HWJ91" s="147"/>
      <c r="HWK91" s="147"/>
      <c r="HWL91" s="147"/>
      <c r="HWM91" s="147"/>
      <c r="HWN91" s="147"/>
      <c r="HWO91" s="147"/>
      <c r="HWP91" s="147"/>
      <c r="HWQ91" s="147"/>
      <c r="HWR91" s="147"/>
      <c r="HWS91" s="147"/>
      <c r="HWT91" s="147"/>
      <c r="HWU91" s="147"/>
      <c r="HWV91" s="147"/>
      <c r="HWW91" s="147"/>
      <c r="HWX91" s="147"/>
      <c r="HWY91" s="147"/>
      <c r="HWZ91" s="147"/>
      <c r="HXA91" s="147"/>
      <c r="HXB91" s="147"/>
      <c r="HXC91" s="147"/>
      <c r="HXD91" s="147"/>
      <c r="HXE91" s="147"/>
      <c r="HXF91" s="147"/>
      <c r="HXG91" s="147"/>
      <c r="HXH91" s="147"/>
      <c r="HXI91" s="147"/>
      <c r="HXJ91" s="147"/>
      <c r="HXK91" s="147"/>
      <c r="HXL91" s="147"/>
      <c r="HXM91" s="147"/>
      <c r="HXN91" s="147"/>
      <c r="HXO91" s="147"/>
      <c r="HXP91" s="147"/>
      <c r="HXQ91" s="147"/>
      <c r="HXR91" s="147"/>
      <c r="HXS91" s="147"/>
      <c r="HXT91" s="147"/>
      <c r="HXU91" s="147"/>
      <c r="HXV91" s="147"/>
      <c r="HXW91" s="147"/>
      <c r="HXX91" s="147"/>
      <c r="HXY91" s="147"/>
      <c r="HXZ91" s="147"/>
      <c r="HYA91" s="147"/>
      <c r="HYB91" s="147"/>
      <c r="HYC91" s="147"/>
      <c r="HYD91" s="147"/>
      <c r="HYE91" s="147"/>
      <c r="HYF91" s="147"/>
      <c r="HYG91" s="147"/>
      <c r="HYH91" s="147"/>
      <c r="HYI91" s="147"/>
      <c r="HYJ91" s="147"/>
      <c r="HYK91" s="147"/>
      <c r="HYL91" s="147"/>
      <c r="HYM91" s="147"/>
      <c r="HYN91" s="147"/>
      <c r="HYO91" s="147"/>
      <c r="HYP91" s="147"/>
      <c r="HYQ91" s="147"/>
      <c r="HYR91" s="147"/>
      <c r="HYS91" s="147"/>
      <c r="HYT91" s="147"/>
      <c r="HYU91" s="147"/>
      <c r="HYV91" s="147"/>
      <c r="HYW91" s="147"/>
      <c r="HYX91" s="147"/>
      <c r="HYY91" s="147"/>
      <c r="HYZ91" s="147"/>
      <c r="HZA91" s="147"/>
      <c r="HZB91" s="147"/>
      <c r="HZC91" s="147"/>
      <c r="HZD91" s="147"/>
      <c r="HZE91" s="147"/>
      <c r="HZF91" s="147"/>
      <c r="HZG91" s="147"/>
      <c r="HZH91" s="147"/>
      <c r="HZI91" s="147"/>
      <c r="HZJ91" s="147"/>
      <c r="HZK91" s="147"/>
      <c r="HZL91" s="147"/>
      <c r="HZM91" s="147"/>
      <c r="HZN91" s="147"/>
      <c r="HZO91" s="147"/>
      <c r="HZP91" s="147"/>
      <c r="HZQ91" s="147"/>
      <c r="HZR91" s="147"/>
      <c r="HZS91" s="147"/>
      <c r="HZT91" s="147"/>
      <c r="HZU91" s="147"/>
      <c r="HZV91" s="147"/>
      <c r="HZW91" s="147"/>
      <c r="HZX91" s="147"/>
      <c r="HZY91" s="147"/>
      <c r="HZZ91" s="147"/>
      <c r="IAA91" s="147"/>
      <c r="IAB91" s="147"/>
      <c r="IAC91" s="147"/>
      <c r="IAD91" s="147"/>
      <c r="IAE91" s="147"/>
      <c r="IAF91" s="147"/>
      <c r="IAG91" s="147"/>
      <c r="IAH91" s="147"/>
      <c r="IAI91" s="147"/>
      <c r="IAJ91" s="147"/>
      <c r="IAK91" s="147"/>
      <c r="IAL91" s="147"/>
      <c r="IAM91" s="147"/>
      <c r="IAN91" s="147"/>
      <c r="IAO91" s="147"/>
      <c r="IAP91" s="147"/>
      <c r="IAQ91" s="147"/>
      <c r="IAR91" s="147"/>
      <c r="IAS91" s="147"/>
      <c r="IAT91" s="147"/>
      <c r="IAU91" s="147"/>
      <c r="IAV91" s="147"/>
      <c r="IAW91" s="147"/>
      <c r="IAX91" s="147"/>
      <c r="IAY91" s="147"/>
      <c r="IAZ91" s="147"/>
      <c r="IBA91" s="147"/>
      <c r="IBB91" s="147"/>
      <c r="IBC91" s="147"/>
      <c r="IBD91" s="147"/>
      <c r="IBE91" s="147"/>
      <c r="IBF91" s="147"/>
      <c r="IBG91" s="147"/>
      <c r="IBH91" s="147"/>
      <c r="IBI91" s="147"/>
      <c r="IBJ91" s="147"/>
      <c r="IBK91" s="147"/>
      <c r="IBL91" s="147"/>
      <c r="IBM91" s="147"/>
      <c r="IBN91" s="147"/>
      <c r="IBO91" s="147"/>
      <c r="IBP91" s="147"/>
      <c r="IBQ91" s="147"/>
      <c r="IBR91" s="147"/>
      <c r="IBS91" s="147"/>
      <c r="IBT91" s="147"/>
      <c r="IBU91" s="147"/>
      <c r="IBV91" s="147"/>
      <c r="IBW91" s="147"/>
      <c r="IBX91" s="147"/>
      <c r="IBY91" s="147"/>
      <c r="IBZ91" s="147"/>
      <c r="ICA91" s="147"/>
      <c r="ICB91" s="147"/>
      <c r="ICC91" s="147"/>
      <c r="ICD91" s="147"/>
      <c r="ICE91" s="147"/>
      <c r="ICF91" s="147"/>
      <c r="ICG91" s="147"/>
      <c r="ICH91" s="147"/>
      <c r="ICI91" s="147"/>
      <c r="ICJ91" s="147"/>
      <c r="ICK91" s="147"/>
      <c r="ICL91" s="147"/>
      <c r="ICM91" s="147"/>
      <c r="ICN91" s="147"/>
      <c r="ICO91" s="147"/>
      <c r="ICP91" s="147"/>
      <c r="ICQ91" s="147"/>
      <c r="ICR91" s="147"/>
      <c r="ICS91" s="147"/>
      <c r="ICT91" s="147"/>
      <c r="ICU91" s="147"/>
      <c r="ICV91" s="147"/>
      <c r="ICW91" s="147"/>
      <c r="ICX91" s="147"/>
      <c r="ICY91" s="147"/>
      <c r="ICZ91" s="147"/>
      <c r="IDA91" s="147"/>
      <c r="IDB91" s="147"/>
      <c r="IDC91" s="147"/>
      <c r="IDD91" s="147"/>
      <c r="IDE91" s="147"/>
      <c r="IDF91" s="147"/>
      <c r="IDG91" s="147"/>
      <c r="IDH91" s="147"/>
      <c r="IDI91" s="147"/>
      <c r="IDJ91" s="147"/>
      <c r="IDK91" s="147"/>
      <c r="IDL91" s="147"/>
      <c r="IDM91" s="147"/>
      <c r="IDN91" s="147"/>
      <c r="IDO91" s="147"/>
      <c r="IDP91" s="147"/>
      <c r="IDQ91" s="147"/>
      <c r="IDR91" s="147"/>
      <c r="IDS91" s="147"/>
      <c r="IDT91" s="147"/>
      <c r="IDU91" s="147"/>
      <c r="IDV91" s="147"/>
      <c r="IDW91" s="147"/>
      <c r="IDX91" s="147"/>
      <c r="IDY91" s="147"/>
      <c r="IDZ91" s="147"/>
      <c r="IEA91" s="147"/>
      <c r="IEB91" s="147"/>
      <c r="IEC91" s="147"/>
      <c r="IED91" s="147"/>
      <c r="IEE91" s="147"/>
      <c r="IEF91" s="147"/>
      <c r="IEG91" s="147"/>
      <c r="IEH91" s="147"/>
      <c r="IEI91" s="147"/>
      <c r="IEJ91" s="147"/>
      <c r="IEK91" s="147"/>
      <c r="IEL91" s="147"/>
      <c r="IEM91" s="147"/>
      <c r="IEN91" s="147"/>
      <c r="IEO91" s="147"/>
      <c r="IEP91" s="147"/>
      <c r="IEQ91" s="147"/>
      <c r="IER91" s="147"/>
      <c r="IES91" s="147"/>
      <c r="IET91" s="147"/>
      <c r="IEU91" s="147"/>
      <c r="IEV91" s="147"/>
      <c r="IEW91" s="147"/>
      <c r="IEX91" s="147"/>
      <c r="IEY91" s="147"/>
      <c r="IEZ91" s="147"/>
      <c r="IFA91" s="147"/>
      <c r="IFB91" s="147"/>
      <c r="IFC91" s="147"/>
      <c r="IFD91" s="147"/>
      <c r="IFE91" s="147"/>
      <c r="IFF91" s="147"/>
      <c r="IFG91" s="147"/>
      <c r="IFH91" s="147"/>
      <c r="IFI91" s="147"/>
      <c r="IFJ91" s="147"/>
      <c r="IFK91" s="147"/>
      <c r="IFL91" s="147"/>
      <c r="IFM91" s="147"/>
      <c r="IFN91" s="147"/>
      <c r="IFO91" s="147"/>
      <c r="IFP91" s="147"/>
      <c r="IFQ91" s="147"/>
      <c r="IFR91" s="147"/>
      <c r="IFS91" s="147"/>
      <c r="IFT91" s="147"/>
      <c r="IFU91" s="147"/>
      <c r="IFV91" s="147"/>
      <c r="IFW91" s="147"/>
      <c r="IFX91" s="147"/>
      <c r="IFY91" s="147"/>
      <c r="IFZ91" s="147"/>
      <c r="IGA91" s="147"/>
      <c r="IGB91" s="147"/>
      <c r="IGC91" s="147"/>
      <c r="IGD91" s="147"/>
      <c r="IGE91" s="147"/>
      <c r="IGF91" s="147"/>
      <c r="IGG91" s="147"/>
      <c r="IGH91" s="147"/>
      <c r="IGI91" s="147"/>
      <c r="IGJ91" s="147"/>
      <c r="IGK91" s="147"/>
      <c r="IGL91" s="147"/>
      <c r="IGM91" s="147"/>
      <c r="IGN91" s="147"/>
      <c r="IGO91" s="147"/>
      <c r="IGP91" s="147"/>
      <c r="IGQ91" s="147"/>
      <c r="IGR91" s="147"/>
      <c r="IGS91" s="147"/>
      <c r="IGT91" s="147"/>
      <c r="IGU91" s="147"/>
      <c r="IGV91" s="147"/>
      <c r="IGW91" s="147"/>
      <c r="IGX91" s="147"/>
      <c r="IGY91" s="147"/>
      <c r="IGZ91" s="147"/>
      <c r="IHA91" s="147"/>
      <c r="IHB91" s="147"/>
      <c r="IHC91" s="147"/>
      <c r="IHD91" s="147"/>
      <c r="IHE91" s="147"/>
      <c r="IHF91" s="147"/>
      <c r="IHG91" s="147"/>
      <c r="IHH91" s="147"/>
      <c r="IHI91" s="147"/>
      <c r="IHJ91" s="147"/>
      <c r="IHK91" s="147"/>
      <c r="IHL91" s="147"/>
      <c r="IHM91" s="147"/>
      <c r="IHN91" s="147"/>
      <c r="IHO91" s="147"/>
      <c r="IHP91" s="147"/>
      <c r="IHQ91" s="147"/>
      <c r="IHR91" s="147"/>
      <c r="IHS91" s="147"/>
      <c r="IHT91" s="147"/>
      <c r="IHU91" s="147"/>
      <c r="IHV91" s="147"/>
      <c r="IHW91" s="147"/>
      <c r="IHX91" s="147"/>
      <c r="IHY91" s="147"/>
      <c r="IHZ91" s="147"/>
      <c r="IIA91" s="147"/>
      <c r="IIB91" s="147"/>
      <c r="IIC91" s="147"/>
      <c r="IID91" s="147"/>
      <c r="IIE91" s="147"/>
      <c r="IIF91" s="147"/>
      <c r="IIG91" s="147"/>
      <c r="IIH91" s="147"/>
      <c r="III91" s="147"/>
      <c r="IIJ91" s="147"/>
      <c r="IIK91" s="147"/>
      <c r="IIL91" s="147"/>
      <c r="IIM91" s="147"/>
      <c r="IIN91" s="147"/>
      <c r="IIO91" s="147"/>
      <c r="IIP91" s="147"/>
      <c r="IIQ91" s="147"/>
      <c r="IIR91" s="147"/>
      <c r="IIS91" s="147"/>
      <c r="IIT91" s="147"/>
      <c r="IIU91" s="147"/>
      <c r="IIV91" s="147"/>
      <c r="IIW91" s="147"/>
      <c r="IIX91" s="147"/>
      <c r="IIY91" s="147"/>
      <c r="IIZ91" s="147"/>
      <c r="IJA91" s="147"/>
      <c r="IJB91" s="147"/>
      <c r="IJC91" s="147"/>
      <c r="IJD91" s="147"/>
      <c r="IJE91" s="147"/>
      <c r="IJF91" s="147"/>
      <c r="IJG91" s="147"/>
      <c r="IJH91" s="147"/>
      <c r="IJI91" s="147"/>
      <c r="IJJ91" s="147"/>
      <c r="IJK91" s="147"/>
      <c r="IJL91" s="147"/>
      <c r="IJM91" s="147"/>
      <c r="IJN91" s="147"/>
      <c r="IJO91" s="147"/>
      <c r="IJP91" s="147"/>
      <c r="IJQ91" s="147"/>
      <c r="IJR91" s="147"/>
      <c r="IJS91" s="147"/>
      <c r="IJT91" s="147"/>
      <c r="IJU91" s="147"/>
      <c r="IJV91" s="147"/>
      <c r="IJW91" s="147"/>
      <c r="IJX91" s="147"/>
      <c r="IJY91" s="147"/>
      <c r="IJZ91" s="147"/>
      <c r="IKA91" s="147"/>
      <c r="IKB91" s="147"/>
      <c r="IKC91" s="147"/>
      <c r="IKD91" s="147"/>
      <c r="IKE91" s="147"/>
      <c r="IKF91" s="147"/>
      <c r="IKG91" s="147"/>
      <c r="IKH91" s="147"/>
      <c r="IKI91" s="147"/>
      <c r="IKJ91" s="147"/>
      <c r="IKK91" s="147"/>
      <c r="IKL91" s="147"/>
      <c r="IKM91" s="147"/>
      <c r="IKN91" s="147"/>
      <c r="IKO91" s="147"/>
      <c r="IKP91" s="147"/>
      <c r="IKQ91" s="147"/>
      <c r="IKR91" s="147"/>
      <c r="IKS91" s="147"/>
      <c r="IKT91" s="147"/>
      <c r="IKU91" s="147"/>
      <c r="IKV91" s="147"/>
      <c r="IKW91" s="147"/>
      <c r="IKX91" s="147"/>
      <c r="IKY91" s="147"/>
      <c r="IKZ91" s="147"/>
      <c r="ILA91" s="147"/>
      <c r="ILB91" s="147"/>
      <c r="ILC91" s="147"/>
      <c r="ILD91" s="147"/>
      <c r="ILE91" s="147"/>
      <c r="ILF91" s="147"/>
      <c r="ILG91" s="147"/>
      <c r="ILH91" s="147"/>
      <c r="ILI91" s="147"/>
      <c r="ILJ91" s="147"/>
      <c r="ILK91" s="147"/>
      <c r="ILL91" s="147"/>
      <c r="ILM91" s="147"/>
      <c r="ILN91" s="147"/>
      <c r="ILO91" s="147"/>
      <c r="ILP91" s="147"/>
      <c r="ILQ91" s="147"/>
      <c r="ILR91" s="147"/>
      <c r="ILS91" s="147"/>
      <c r="ILT91" s="147"/>
      <c r="ILU91" s="147"/>
      <c r="ILV91" s="147"/>
      <c r="ILW91" s="147"/>
      <c r="ILX91" s="147"/>
      <c r="ILY91" s="147"/>
      <c r="ILZ91" s="147"/>
      <c r="IMA91" s="147"/>
      <c r="IMB91" s="147"/>
      <c r="IMC91" s="147"/>
      <c r="IMD91" s="147"/>
      <c r="IME91" s="147"/>
      <c r="IMF91" s="147"/>
      <c r="IMG91" s="147"/>
      <c r="IMH91" s="147"/>
      <c r="IMI91" s="147"/>
      <c r="IMJ91" s="147"/>
      <c r="IMK91" s="147"/>
      <c r="IML91" s="147"/>
      <c r="IMM91" s="147"/>
      <c r="IMN91" s="147"/>
      <c r="IMO91" s="147"/>
      <c r="IMP91" s="147"/>
      <c r="IMQ91" s="147"/>
      <c r="IMR91" s="147"/>
      <c r="IMS91" s="147"/>
      <c r="IMT91" s="147"/>
      <c r="IMU91" s="147"/>
      <c r="IMV91" s="147"/>
      <c r="IMW91" s="147"/>
      <c r="IMX91" s="147"/>
      <c r="IMY91" s="147"/>
      <c r="IMZ91" s="147"/>
      <c r="INA91" s="147"/>
      <c r="INB91" s="147"/>
      <c r="INC91" s="147"/>
      <c r="IND91" s="147"/>
      <c r="INE91" s="147"/>
      <c r="INF91" s="147"/>
      <c r="ING91" s="147"/>
      <c r="INH91" s="147"/>
      <c r="INI91" s="147"/>
      <c r="INJ91" s="147"/>
      <c r="INK91" s="147"/>
      <c r="INL91" s="147"/>
      <c r="INM91" s="147"/>
      <c r="INN91" s="147"/>
      <c r="INO91" s="147"/>
      <c r="INP91" s="147"/>
      <c r="INQ91" s="147"/>
      <c r="INR91" s="147"/>
      <c r="INS91" s="147"/>
      <c r="INT91" s="147"/>
      <c r="INU91" s="147"/>
      <c r="INV91" s="147"/>
      <c r="INW91" s="147"/>
      <c r="INX91" s="147"/>
      <c r="INY91" s="147"/>
      <c r="INZ91" s="147"/>
      <c r="IOA91" s="147"/>
      <c r="IOB91" s="147"/>
      <c r="IOC91" s="147"/>
      <c r="IOD91" s="147"/>
      <c r="IOE91" s="147"/>
      <c r="IOF91" s="147"/>
      <c r="IOG91" s="147"/>
      <c r="IOH91" s="147"/>
      <c r="IOI91" s="147"/>
      <c r="IOJ91" s="147"/>
      <c r="IOK91" s="147"/>
      <c r="IOL91" s="147"/>
      <c r="IOM91" s="147"/>
      <c r="ION91" s="147"/>
      <c r="IOO91" s="147"/>
      <c r="IOP91" s="147"/>
      <c r="IOQ91" s="147"/>
      <c r="IOR91" s="147"/>
      <c r="IOS91" s="147"/>
      <c r="IOT91" s="147"/>
      <c r="IOU91" s="147"/>
      <c r="IOV91" s="147"/>
      <c r="IOW91" s="147"/>
      <c r="IOX91" s="147"/>
      <c r="IOY91" s="147"/>
      <c r="IOZ91" s="147"/>
      <c r="IPA91" s="147"/>
      <c r="IPB91" s="147"/>
      <c r="IPC91" s="147"/>
      <c r="IPD91" s="147"/>
      <c r="IPE91" s="147"/>
      <c r="IPF91" s="147"/>
      <c r="IPG91" s="147"/>
      <c r="IPH91" s="147"/>
      <c r="IPI91" s="147"/>
      <c r="IPJ91" s="147"/>
      <c r="IPK91" s="147"/>
      <c r="IPL91" s="147"/>
      <c r="IPM91" s="147"/>
      <c r="IPN91" s="147"/>
      <c r="IPO91" s="147"/>
      <c r="IPP91" s="147"/>
      <c r="IPQ91" s="147"/>
      <c r="IPR91" s="147"/>
      <c r="IPS91" s="147"/>
      <c r="IPT91" s="147"/>
      <c r="IPU91" s="147"/>
      <c r="IPV91" s="147"/>
      <c r="IPW91" s="147"/>
      <c r="IPX91" s="147"/>
      <c r="IPY91" s="147"/>
      <c r="IPZ91" s="147"/>
      <c r="IQA91" s="147"/>
      <c r="IQB91" s="147"/>
      <c r="IQC91" s="147"/>
      <c r="IQD91" s="147"/>
      <c r="IQE91" s="147"/>
      <c r="IQF91" s="147"/>
      <c r="IQG91" s="147"/>
      <c r="IQH91" s="147"/>
      <c r="IQI91" s="147"/>
      <c r="IQJ91" s="147"/>
      <c r="IQK91" s="147"/>
      <c r="IQL91" s="147"/>
      <c r="IQM91" s="147"/>
      <c r="IQN91" s="147"/>
      <c r="IQO91" s="147"/>
      <c r="IQP91" s="147"/>
      <c r="IQQ91" s="147"/>
      <c r="IQR91" s="147"/>
      <c r="IQS91" s="147"/>
      <c r="IQT91" s="147"/>
      <c r="IQU91" s="147"/>
      <c r="IQV91" s="147"/>
      <c r="IQW91" s="147"/>
      <c r="IQX91" s="147"/>
      <c r="IQY91" s="147"/>
      <c r="IQZ91" s="147"/>
      <c r="IRA91" s="147"/>
      <c r="IRB91" s="147"/>
      <c r="IRC91" s="147"/>
      <c r="IRD91" s="147"/>
      <c r="IRE91" s="147"/>
      <c r="IRF91" s="147"/>
      <c r="IRG91" s="147"/>
      <c r="IRH91" s="147"/>
      <c r="IRI91" s="147"/>
      <c r="IRJ91" s="147"/>
      <c r="IRK91" s="147"/>
      <c r="IRL91" s="147"/>
      <c r="IRM91" s="147"/>
      <c r="IRN91" s="147"/>
      <c r="IRO91" s="147"/>
      <c r="IRP91" s="147"/>
      <c r="IRQ91" s="147"/>
      <c r="IRR91" s="147"/>
      <c r="IRS91" s="147"/>
      <c r="IRT91" s="147"/>
      <c r="IRU91" s="147"/>
      <c r="IRV91" s="147"/>
      <c r="IRW91" s="147"/>
      <c r="IRX91" s="147"/>
      <c r="IRY91" s="147"/>
      <c r="IRZ91" s="147"/>
      <c r="ISA91" s="147"/>
      <c r="ISB91" s="147"/>
      <c r="ISC91" s="147"/>
      <c r="ISD91" s="147"/>
      <c r="ISE91" s="147"/>
      <c r="ISF91" s="147"/>
      <c r="ISG91" s="147"/>
      <c r="ISH91" s="147"/>
      <c r="ISI91" s="147"/>
      <c r="ISJ91" s="147"/>
      <c r="ISK91" s="147"/>
      <c r="ISL91" s="147"/>
      <c r="ISM91" s="147"/>
      <c r="ISN91" s="147"/>
      <c r="ISO91" s="147"/>
      <c r="ISP91" s="147"/>
      <c r="ISQ91" s="147"/>
      <c r="ISR91" s="147"/>
      <c r="ISS91" s="147"/>
      <c r="IST91" s="147"/>
      <c r="ISU91" s="147"/>
      <c r="ISV91" s="147"/>
      <c r="ISW91" s="147"/>
      <c r="ISX91" s="147"/>
      <c r="ISY91" s="147"/>
      <c r="ISZ91" s="147"/>
      <c r="ITA91" s="147"/>
      <c r="ITB91" s="147"/>
      <c r="ITC91" s="147"/>
      <c r="ITD91" s="147"/>
      <c r="ITE91" s="147"/>
      <c r="ITF91" s="147"/>
      <c r="ITG91" s="147"/>
      <c r="ITH91" s="147"/>
      <c r="ITI91" s="147"/>
      <c r="ITJ91" s="147"/>
      <c r="ITK91" s="147"/>
      <c r="ITL91" s="147"/>
      <c r="ITM91" s="147"/>
      <c r="ITN91" s="147"/>
      <c r="ITO91" s="147"/>
      <c r="ITP91" s="147"/>
      <c r="ITQ91" s="147"/>
      <c r="ITR91" s="147"/>
      <c r="ITS91" s="147"/>
      <c r="ITT91" s="147"/>
      <c r="ITU91" s="147"/>
      <c r="ITV91" s="147"/>
      <c r="ITW91" s="147"/>
      <c r="ITX91" s="147"/>
      <c r="ITY91" s="147"/>
      <c r="ITZ91" s="147"/>
      <c r="IUA91" s="147"/>
      <c r="IUB91" s="147"/>
      <c r="IUC91" s="147"/>
      <c r="IUD91" s="147"/>
      <c r="IUE91" s="147"/>
      <c r="IUF91" s="147"/>
      <c r="IUG91" s="147"/>
      <c r="IUH91" s="147"/>
      <c r="IUI91" s="147"/>
      <c r="IUJ91" s="147"/>
      <c r="IUK91" s="147"/>
      <c r="IUL91" s="147"/>
      <c r="IUM91" s="147"/>
      <c r="IUN91" s="147"/>
      <c r="IUO91" s="147"/>
      <c r="IUP91" s="147"/>
      <c r="IUQ91" s="147"/>
      <c r="IUR91" s="147"/>
      <c r="IUS91" s="147"/>
      <c r="IUT91" s="147"/>
      <c r="IUU91" s="147"/>
      <c r="IUV91" s="147"/>
      <c r="IUW91" s="147"/>
      <c r="IUX91" s="147"/>
      <c r="IUY91" s="147"/>
      <c r="IUZ91" s="147"/>
      <c r="IVA91" s="147"/>
      <c r="IVB91" s="147"/>
      <c r="IVC91" s="147"/>
      <c r="IVD91" s="147"/>
      <c r="IVE91" s="147"/>
      <c r="IVF91" s="147"/>
      <c r="IVG91" s="147"/>
      <c r="IVH91" s="147"/>
      <c r="IVI91" s="147"/>
      <c r="IVJ91" s="147"/>
      <c r="IVK91" s="147"/>
      <c r="IVL91" s="147"/>
      <c r="IVM91" s="147"/>
      <c r="IVN91" s="147"/>
      <c r="IVO91" s="147"/>
      <c r="IVP91" s="147"/>
      <c r="IVQ91" s="147"/>
      <c r="IVR91" s="147"/>
      <c r="IVS91" s="147"/>
      <c r="IVT91" s="147"/>
      <c r="IVU91" s="147"/>
      <c r="IVV91" s="147"/>
      <c r="IVW91" s="147"/>
      <c r="IVX91" s="147"/>
      <c r="IVY91" s="147"/>
      <c r="IVZ91" s="147"/>
      <c r="IWA91" s="147"/>
      <c r="IWB91" s="147"/>
      <c r="IWC91" s="147"/>
      <c r="IWD91" s="147"/>
      <c r="IWE91" s="147"/>
      <c r="IWF91" s="147"/>
      <c r="IWG91" s="147"/>
      <c r="IWH91" s="147"/>
      <c r="IWI91" s="147"/>
      <c r="IWJ91" s="147"/>
      <c r="IWK91" s="147"/>
      <c r="IWL91" s="147"/>
      <c r="IWM91" s="147"/>
      <c r="IWN91" s="147"/>
      <c r="IWO91" s="147"/>
      <c r="IWP91" s="147"/>
      <c r="IWQ91" s="147"/>
      <c r="IWR91" s="147"/>
      <c r="IWS91" s="147"/>
      <c r="IWT91" s="147"/>
      <c r="IWU91" s="147"/>
      <c r="IWV91" s="147"/>
      <c r="IWW91" s="147"/>
      <c r="IWX91" s="147"/>
      <c r="IWY91" s="147"/>
      <c r="IWZ91" s="147"/>
      <c r="IXA91" s="147"/>
      <c r="IXB91" s="147"/>
      <c r="IXC91" s="147"/>
      <c r="IXD91" s="147"/>
      <c r="IXE91" s="147"/>
      <c r="IXF91" s="147"/>
      <c r="IXG91" s="147"/>
      <c r="IXH91" s="147"/>
      <c r="IXI91" s="147"/>
      <c r="IXJ91" s="147"/>
      <c r="IXK91" s="147"/>
      <c r="IXL91" s="147"/>
      <c r="IXM91" s="147"/>
      <c r="IXN91" s="147"/>
      <c r="IXO91" s="147"/>
      <c r="IXP91" s="147"/>
      <c r="IXQ91" s="147"/>
      <c r="IXR91" s="147"/>
      <c r="IXS91" s="147"/>
      <c r="IXT91" s="147"/>
      <c r="IXU91" s="147"/>
      <c r="IXV91" s="147"/>
      <c r="IXW91" s="147"/>
      <c r="IXX91" s="147"/>
      <c r="IXY91" s="147"/>
      <c r="IXZ91" s="147"/>
      <c r="IYA91" s="147"/>
      <c r="IYB91" s="147"/>
      <c r="IYC91" s="147"/>
      <c r="IYD91" s="147"/>
      <c r="IYE91" s="147"/>
      <c r="IYF91" s="147"/>
      <c r="IYG91" s="147"/>
      <c r="IYH91" s="147"/>
      <c r="IYI91" s="147"/>
      <c r="IYJ91" s="147"/>
      <c r="IYK91" s="147"/>
      <c r="IYL91" s="147"/>
      <c r="IYM91" s="147"/>
      <c r="IYN91" s="147"/>
      <c r="IYO91" s="147"/>
      <c r="IYP91" s="147"/>
      <c r="IYQ91" s="147"/>
      <c r="IYR91" s="147"/>
      <c r="IYS91" s="147"/>
      <c r="IYT91" s="147"/>
      <c r="IYU91" s="147"/>
      <c r="IYV91" s="147"/>
      <c r="IYW91" s="147"/>
      <c r="IYX91" s="147"/>
      <c r="IYY91" s="147"/>
      <c r="IYZ91" s="147"/>
      <c r="IZA91" s="147"/>
      <c r="IZB91" s="147"/>
      <c r="IZC91" s="147"/>
      <c r="IZD91" s="147"/>
      <c r="IZE91" s="147"/>
      <c r="IZF91" s="147"/>
      <c r="IZG91" s="147"/>
      <c r="IZH91" s="147"/>
      <c r="IZI91" s="147"/>
      <c r="IZJ91" s="147"/>
      <c r="IZK91" s="147"/>
      <c r="IZL91" s="147"/>
      <c r="IZM91" s="147"/>
      <c r="IZN91" s="147"/>
      <c r="IZO91" s="147"/>
      <c r="IZP91" s="147"/>
      <c r="IZQ91" s="147"/>
      <c r="IZR91" s="147"/>
      <c r="IZS91" s="147"/>
      <c r="IZT91" s="147"/>
      <c r="IZU91" s="147"/>
      <c r="IZV91" s="147"/>
      <c r="IZW91" s="147"/>
      <c r="IZX91" s="147"/>
      <c r="IZY91" s="147"/>
      <c r="IZZ91" s="147"/>
      <c r="JAA91" s="147"/>
      <c r="JAB91" s="147"/>
      <c r="JAC91" s="147"/>
      <c r="JAD91" s="147"/>
      <c r="JAE91" s="147"/>
      <c r="JAF91" s="147"/>
      <c r="JAG91" s="147"/>
      <c r="JAH91" s="147"/>
      <c r="JAI91" s="147"/>
      <c r="JAJ91" s="147"/>
      <c r="JAK91" s="147"/>
      <c r="JAL91" s="147"/>
      <c r="JAM91" s="147"/>
      <c r="JAN91" s="147"/>
      <c r="JAO91" s="147"/>
      <c r="JAP91" s="147"/>
      <c r="JAQ91" s="147"/>
      <c r="JAR91" s="147"/>
      <c r="JAS91" s="147"/>
      <c r="JAT91" s="147"/>
      <c r="JAU91" s="147"/>
      <c r="JAV91" s="147"/>
      <c r="JAW91" s="147"/>
      <c r="JAX91" s="147"/>
      <c r="JAY91" s="147"/>
      <c r="JAZ91" s="147"/>
      <c r="JBA91" s="147"/>
      <c r="JBB91" s="147"/>
      <c r="JBC91" s="147"/>
      <c r="JBD91" s="147"/>
      <c r="JBE91" s="147"/>
      <c r="JBF91" s="147"/>
      <c r="JBG91" s="147"/>
      <c r="JBH91" s="147"/>
      <c r="JBI91" s="147"/>
      <c r="JBJ91" s="147"/>
      <c r="JBK91" s="147"/>
      <c r="JBL91" s="147"/>
      <c r="JBM91" s="147"/>
      <c r="JBN91" s="147"/>
      <c r="JBO91" s="147"/>
      <c r="JBP91" s="147"/>
      <c r="JBQ91" s="147"/>
      <c r="JBR91" s="147"/>
      <c r="JBS91" s="147"/>
      <c r="JBT91" s="147"/>
      <c r="JBU91" s="147"/>
      <c r="JBV91" s="147"/>
      <c r="JBW91" s="147"/>
      <c r="JBX91" s="147"/>
      <c r="JBY91" s="147"/>
      <c r="JBZ91" s="147"/>
      <c r="JCA91" s="147"/>
      <c r="JCB91" s="147"/>
      <c r="JCC91" s="147"/>
      <c r="JCD91" s="147"/>
      <c r="JCE91" s="147"/>
      <c r="JCF91" s="147"/>
      <c r="JCG91" s="147"/>
      <c r="JCH91" s="147"/>
      <c r="JCI91" s="147"/>
      <c r="JCJ91" s="147"/>
      <c r="JCK91" s="147"/>
      <c r="JCL91" s="147"/>
      <c r="JCM91" s="147"/>
      <c r="JCN91" s="147"/>
      <c r="JCO91" s="147"/>
      <c r="JCP91" s="147"/>
      <c r="JCQ91" s="147"/>
      <c r="JCR91" s="147"/>
      <c r="JCS91" s="147"/>
      <c r="JCT91" s="147"/>
      <c r="JCU91" s="147"/>
      <c r="JCV91" s="147"/>
      <c r="JCW91" s="147"/>
      <c r="JCX91" s="147"/>
      <c r="JCY91" s="147"/>
      <c r="JCZ91" s="147"/>
      <c r="JDA91" s="147"/>
      <c r="JDB91" s="147"/>
      <c r="JDC91" s="147"/>
      <c r="JDD91" s="147"/>
      <c r="JDE91" s="147"/>
      <c r="JDF91" s="147"/>
      <c r="JDG91" s="147"/>
      <c r="JDH91" s="147"/>
      <c r="JDI91" s="147"/>
      <c r="JDJ91" s="147"/>
      <c r="JDK91" s="147"/>
      <c r="JDL91" s="147"/>
      <c r="JDM91" s="147"/>
      <c r="JDN91" s="147"/>
      <c r="JDO91" s="147"/>
      <c r="JDP91" s="147"/>
      <c r="JDQ91" s="147"/>
      <c r="JDR91" s="147"/>
      <c r="JDS91" s="147"/>
      <c r="JDT91" s="147"/>
      <c r="JDU91" s="147"/>
      <c r="JDV91" s="147"/>
      <c r="JDW91" s="147"/>
      <c r="JDX91" s="147"/>
      <c r="JDY91" s="147"/>
      <c r="JDZ91" s="147"/>
      <c r="JEA91" s="147"/>
      <c r="JEB91" s="147"/>
      <c r="JEC91" s="147"/>
      <c r="JED91" s="147"/>
      <c r="JEE91" s="147"/>
      <c r="JEF91" s="147"/>
      <c r="JEG91" s="147"/>
      <c r="JEH91" s="147"/>
      <c r="JEI91" s="147"/>
      <c r="JEJ91" s="147"/>
      <c r="JEK91" s="147"/>
      <c r="JEL91" s="147"/>
      <c r="JEM91" s="147"/>
      <c r="JEN91" s="147"/>
      <c r="JEO91" s="147"/>
      <c r="JEP91" s="147"/>
      <c r="JEQ91" s="147"/>
      <c r="JER91" s="147"/>
      <c r="JES91" s="147"/>
      <c r="JET91" s="147"/>
      <c r="JEU91" s="147"/>
      <c r="JEV91" s="147"/>
      <c r="JEW91" s="147"/>
      <c r="JEX91" s="147"/>
      <c r="JEY91" s="147"/>
      <c r="JEZ91" s="147"/>
      <c r="JFA91" s="147"/>
      <c r="JFB91" s="147"/>
      <c r="JFC91" s="147"/>
      <c r="JFD91" s="147"/>
      <c r="JFE91" s="147"/>
      <c r="JFF91" s="147"/>
      <c r="JFG91" s="147"/>
      <c r="JFH91" s="147"/>
      <c r="JFI91" s="147"/>
      <c r="JFJ91" s="147"/>
      <c r="JFK91" s="147"/>
      <c r="JFL91" s="147"/>
      <c r="JFM91" s="147"/>
      <c r="JFN91" s="147"/>
      <c r="JFO91" s="147"/>
      <c r="JFP91" s="147"/>
      <c r="JFQ91" s="147"/>
      <c r="JFR91" s="147"/>
      <c r="JFS91" s="147"/>
      <c r="JFT91" s="147"/>
      <c r="JFU91" s="147"/>
      <c r="JFV91" s="147"/>
      <c r="JFW91" s="147"/>
      <c r="JFX91" s="147"/>
      <c r="JFY91" s="147"/>
      <c r="JFZ91" s="147"/>
      <c r="JGA91" s="147"/>
      <c r="JGB91" s="147"/>
      <c r="JGC91" s="147"/>
      <c r="JGD91" s="147"/>
      <c r="JGE91" s="147"/>
      <c r="JGF91" s="147"/>
      <c r="JGG91" s="147"/>
      <c r="JGH91" s="147"/>
      <c r="JGI91" s="147"/>
      <c r="JGJ91" s="147"/>
      <c r="JGK91" s="147"/>
      <c r="JGL91" s="147"/>
      <c r="JGM91" s="147"/>
      <c r="JGN91" s="147"/>
      <c r="JGO91" s="147"/>
      <c r="JGP91" s="147"/>
      <c r="JGQ91" s="147"/>
      <c r="JGR91" s="147"/>
      <c r="JGS91" s="147"/>
      <c r="JGT91" s="147"/>
      <c r="JGU91" s="147"/>
      <c r="JGV91" s="147"/>
      <c r="JGW91" s="147"/>
      <c r="JGX91" s="147"/>
      <c r="JGY91" s="147"/>
      <c r="JGZ91" s="147"/>
      <c r="JHA91" s="147"/>
      <c r="JHB91" s="147"/>
      <c r="JHC91" s="147"/>
      <c r="JHD91" s="147"/>
      <c r="JHE91" s="147"/>
      <c r="JHF91" s="147"/>
      <c r="JHG91" s="147"/>
      <c r="JHH91" s="147"/>
      <c r="JHI91" s="147"/>
      <c r="JHJ91" s="147"/>
      <c r="JHK91" s="147"/>
      <c r="JHL91" s="147"/>
      <c r="JHM91" s="147"/>
      <c r="JHN91" s="147"/>
      <c r="JHO91" s="147"/>
      <c r="JHP91" s="147"/>
      <c r="JHQ91" s="147"/>
      <c r="JHR91" s="147"/>
      <c r="JHS91" s="147"/>
      <c r="JHT91" s="147"/>
      <c r="JHU91" s="147"/>
      <c r="JHV91" s="147"/>
      <c r="JHW91" s="147"/>
      <c r="JHX91" s="147"/>
      <c r="JHY91" s="147"/>
      <c r="JHZ91" s="147"/>
      <c r="JIA91" s="147"/>
      <c r="JIB91" s="147"/>
      <c r="JIC91" s="147"/>
      <c r="JID91" s="147"/>
      <c r="JIE91" s="147"/>
      <c r="JIF91" s="147"/>
      <c r="JIG91" s="147"/>
      <c r="JIH91" s="147"/>
      <c r="JII91" s="147"/>
      <c r="JIJ91" s="147"/>
      <c r="JIK91" s="147"/>
      <c r="JIL91" s="147"/>
      <c r="JIM91" s="147"/>
      <c r="JIN91" s="147"/>
      <c r="JIO91" s="147"/>
      <c r="JIP91" s="147"/>
      <c r="JIQ91" s="147"/>
      <c r="JIR91" s="147"/>
      <c r="JIS91" s="147"/>
      <c r="JIT91" s="147"/>
      <c r="JIU91" s="147"/>
      <c r="JIV91" s="147"/>
      <c r="JIW91" s="147"/>
      <c r="JIX91" s="147"/>
      <c r="JIY91" s="147"/>
      <c r="JIZ91" s="147"/>
      <c r="JJA91" s="147"/>
      <c r="JJB91" s="147"/>
      <c r="JJC91" s="147"/>
      <c r="JJD91" s="147"/>
      <c r="JJE91" s="147"/>
      <c r="JJF91" s="147"/>
      <c r="JJG91" s="147"/>
      <c r="JJH91" s="147"/>
      <c r="JJI91" s="147"/>
      <c r="JJJ91" s="147"/>
      <c r="JJK91" s="147"/>
      <c r="JJL91" s="147"/>
      <c r="JJM91" s="147"/>
      <c r="JJN91" s="147"/>
      <c r="JJO91" s="147"/>
      <c r="JJP91" s="147"/>
      <c r="JJQ91" s="147"/>
      <c r="JJR91" s="147"/>
      <c r="JJS91" s="147"/>
      <c r="JJT91" s="147"/>
      <c r="JJU91" s="147"/>
      <c r="JJV91" s="147"/>
      <c r="JJW91" s="147"/>
      <c r="JJX91" s="147"/>
      <c r="JJY91" s="147"/>
      <c r="JJZ91" s="147"/>
      <c r="JKA91" s="147"/>
      <c r="JKB91" s="147"/>
      <c r="JKC91" s="147"/>
      <c r="JKD91" s="147"/>
      <c r="JKE91" s="147"/>
      <c r="JKF91" s="147"/>
      <c r="JKG91" s="147"/>
      <c r="JKH91" s="147"/>
      <c r="JKI91" s="147"/>
      <c r="JKJ91" s="147"/>
      <c r="JKK91" s="147"/>
      <c r="JKL91" s="147"/>
      <c r="JKM91" s="147"/>
      <c r="JKN91" s="147"/>
      <c r="JKO91" s="147"/>
      <c r="JKP91" s="147"/>
      <c r="JKQ91" s="147"/>
      <c r="JKR91" s="147"/>
      <c r="JKS91" s="147"/>
      <c r="JKT91" s="147"/>
      <c r="JKU91" s="147"/>
      <c r="JKV91" s="147"/>
      <c r="JKW91" s="147"/>
      <c r="JKX91" s="147"/>
      <c r="JKY91" s="147"/>
      <c r="JKZ91" s="147"/>
      <c r="JLA91" s="147"/>
      <c r="JLB91" s="147"/>
      <c r="JLC91" s="147"/>
      <c r="JLD91" s="147"/>
      <c r="JLE91" s="147"/>
      <c r="JLF91" s="147"/>
      <c r="JLG91" s="147"/>
      <c r="JLH91" s="147"/>
      <c r="JLI91" s="147"/>
      <c r="JLJ91" s="147"/>
      <c r="JLK91" s="147"/>
      <c r="JLL91" s="147"/>
      <c r="JLM91" s="147"/>
      <c r="JLN91" s="147"/>
      <c r="JLO91" s="147"/>
      <c r="JLP91" s="147"/>
      <c r="JLQ91" s="147"/>
      <c r="JLR91" s="147"/>
      <c r="JLS91" s="147"/>
      <c r="JLT91" s="147"/>
      <c r="JLU91" s="147"/>
      <c r="JLV91" s="147"/>
      <c r="JLW91" s="147"/>
      <c r="JLX91" s="147"/>
      <c r="JLY91" s="147"/>
      <c r="JLZ91" s="147"/>
      <c r="JMA91" s="147"/>
      <c r="JMB91" s="147"/>
      <c r="JMC91" s="147"/>
      <c r="JMD91" s="147"/>
      <c r="JME91" s="147"/>
      <c r="JMF91" s="147"/>
      <c r="JMG91" s="147"/>
      <c r="JMH91" s="147"/>
      <c r="JMI91" s="147"/>
      <c r="JMJ91" s="147"/>
      <c r="JMK91" s="147"/>
      <c r="JML91" s="147"/>
      <c r="JMM91" s="147"/>
      <c r="JMN91" s="147"/>
      <c r="JMO91" s="147"/>
      <c r="JMP91" s="147"/>
      <c r="JMQ91" s="147"/>
      <c r="JMR91" s="147"/>
      <c r="JMS91" s="147"/>
      <c r="JMT91" s="147"/>
      <c r="JMU91" s="147"/>
      <c r="JMV91" s="147"/>
      <c r="JMW91" s="147"/>
      <c r="JMX91" s="147"/>
      <c r="JMY91" s="147"/>
      <c r="JMZ91" s="147"/>
      <c r="JNA91" s="147"/>
      <c r="JNB91" s="147"/>
      <c r="JNC91" s="147"/>
      <c r="JND91" s="147"/>
      <c r="JNE91" s="147"/>
      <c r="JNF91" s="147"/>
      <c r="JNG91" s="147"/>
      <c r="JNH91" s="147"/>
      <c r="JNI91" s="147"/>
      <c r="JNJ91" s="147"/>
      <c r="JNK91" s="147"/>
      <c r="JNL91" s="147"/>
      <c r="JNM91" s="147"/>
      <c r="JNN91" s="147"/>
      <c r="JNO91" s="147"/>
      <c r="JNP91" s="147"/>
      <c r="JNQ91" s="147"/>
      <c r="JNR91" s="147"/>
      <c r="JNS91" s="147"/>
      <c r="JNT91" s="147"/>
      <c r="JNU91" s="147"/>
      <c r="JNV91" s="147"/>
      <c r="JNW91" s="147"/>
      <c r="JNX91" s="147"/>
      <c r="JNY91" s="147"/>
      <c r="JNZ91" s="147"/>
      <c r="JOA91" s="147"/>
      <c r="JOB91" s="147"/>
      <c r="JOC91" s="147"/>
      <c r="JOD91" s="147"/>
      <c r="JOE91" s="147"/>
      <c r="JOF91" s="147"/>
      <c r="JOG91" s="147"/>
      <c r="JOH91" s="147"/>
      <c r="JOI91" s="147"/>
      <c r="JOJ91" s="147"/>
      <c r="JOK91" s="147"/>
      <c r="JOL91" s="147"/>
      <c r="JOM91" s="147"/>
      <c r="JON91" s="147"/>
      <c r="JOO91" s="147"/>
      <c r="JOP91" s="147"/>
      <c r="JOQ91" s="147"/>
      <c r="JOR91" s="147"/>
      <c r="JOS91" s="147"/>
      <c r="JOT91" s="147"/>
      <c r="JOU91" s="147"/>
      <c r="JOV91" s="147"/>
      <c r="JOW91" s="147"/>
      <c r="JOX91" s="147"/>
      <c r="JOY91" s="147"/>
      <c r="JOZ91" s="147"/>
      <c r="JPA91" s="147"/>
      <c r="JPB91" s="147"/>
      <c r="JPC91" s="147"/>
      <c r="JPD91" s="147"/>
      <c r="JPE91" s="147"/>
      <c r="JPF91" s="147"/>
      <c r="JPG91" s="147"/>
      <c r="JPH91" s="147"/>
      <c r="JPI91" s="147"/>
      <c r="JPJ91" s="147"/>
      <c r="JPK91" s="147"/>
      <c r="JPL91" s="147"/>
      <c r="JPM91" s="147"/>
      <c r="JPN91" s="147"/>
      <c r="JPO91" s="147"/>
      <c r="JPP91" s="147"/>
      <c r="JPQ91" s="147"/>
      <c r="JPR91" s="147"/>
      <c r="JPS91" s="147"/>
      <c r="JPT91" s="147"/>
      <c r="JPU91" s="147"/>
      <c r="JPV91" s="147"/>
      <c r="JPW91" s="147"/>
      <c r="JPX91" s="147"/>
      <c r="JPY91" s="147"/>
      <c r="JPZ91" s="147"/>
      <c r="JQA91" s="147"/>
      <c r="JQB91" s="147"/>
      <c r="JQC91" s="147"/>
      <c r="JQD91" s="147"/>
      <c r="JQE91" s="147"/>
      <c r="JQF91" s="147"/>
      <c r="JQG91" s="147"/>
      <c r="JQH91" s="147"/>
      <c r="JQI91" s="147"/>
      <c r="JQJ91" s="147"/>
      <c r="JQK91" s="147"/>
      <c r="JQL91" s="147"/>
      <c r="JQM91" s="147"/>
      <c r="JQN91" s="147"/>
      <c r="JQO91" s="147"/>
      <c r="JQP91" s="147"/>
      <c r="JQQ91" s="147"/>
      <c r="JQR91" s="147"/>
      <c r="JQS91" s="147"/>
      <c r="JQT91" s="147"/>
      <c r="JQU91" s="147"/>
      <c r="JQV91" s="147"/>
      <c r="JQW91" s="147"/>
      <c r="JQX91" s="147"/>
      <c r="JQY91" s="147"/>
      <c r="JQZ91" s="147"/>
      <c r="JRA91" s="147"/>
      <c r="JRB91" s="147"/>
      <c r="JRC91" s="147"/>
      <c r="JRD91" s="147"/>
      <c r="JRE91" s="147"/>
      <c r="JRF91" s="147"/>
      <c r="JRG91" s="147"/>
      <c r="JRH91" s="147"/>
      <c r="JRI91" s="147"/>
      <c r="JRJ91" s="147"/>
      <c r="JRK91" s="147"/>
      <c r="JRL91" s="147"/>
      <c r="JRM91" s="147"/>
      <c r="JRN91" s="147"/>
      <c r="JRO91" s="147"/>
      <c r="JRP91" s="147"/>
      <c r="JRQ91" s="147"/>
      <c r="JRR91" s="147"/>
      <c r="JRS91" s="147"/>
      <c r="JRT91" s="147"/>
      <c r="JRU91" s="147"/>
      <c r="JRV91" s="147"/>
      <c r="JRW91" s="147"/>
      <c r="JRX91" s="147"/>
      <c r="JRY91" s="147"/>
      <c r="JRZ91" s="147"/>
      <c r="JSA91" s="147"/>
      <c r="JSB91" s="147"/>
      <c r="JSC91" s="147"/>
      <c r="JSD91" s="147"/>
      <c r="JSE91" s="147"/>
      <c r="JSF91" s="147"/>
      <c r="JSG91" s="147"/>
      <c r="JSH91" s="147"/>
      <c r="JSI91" s="147"/>
      <c r="JSJ91" s="147"/>
      <c r="JSK91" s="147"/>
      <c r="JSL91" s="147"/>
      <c r="JSM91" s="147"/>
      <c r="JSN91" s="147"/>
      <c r="JSO91" s="147"/>
      <c r="JSP91" s="147"/>
      <c r="JSQ91" s="147"/>
      <c r="JSR91" s="147"/>
      <c r="JSS91" s="147"/>
      <c r="JST91" s="147"/>
      <c r="JSU91" s="147"/>
      <c r="JSV91" s="147"/>
      <c r="JSW91" s="147"/>
      <c r="JSX91" s="147"/>
      <c r="JSY91" s="147"/>
      <c r="JSZ91" s="147"/>
      <c r="JTA91" s="147"/>
      <c r="JTB91" s="147"/>
      <c r="JTC91" s="147"/>
      <c r="JTD91" s="147"/>
      <c r="JTE91" s="147"/>
      <c r="JTF91" s="147"/>
      <c r="JTG91" s="147"/>
      <c r="JTH91" s="147"/>
      <c r="JTI91" s="147"/>
      <c r="JTJ91" s="147"/>
      <c r="JTK91" s="147"/>
      <c r="JTL91" s="147"/>
      <c r="JTM91" s="147"/>
      <c r="JTN91" s="147"/>
      <c r="JTO91" s="147"/>
      <c r="JTP91" s="147"/>
      <c r="JTQ91" s="147"/>
      <c r="JTR91" s="147"/>
      <c r="JTS91" s="147"/>
      <c r="JTT91" s="147"/>
      <c r="JTU91" s="147"/>
      <c r="JTV91" s="147"/>
      <c r="JTW91" s="147"/>
      <c r="JTX91" s="147"/>
      <c r="JTY91" s="147"/>
      <c r="JTZ91" s="147"/>
      <c r="JUA91" s="147"/>
      <c r="JUB91" s="147"/>
      <c r="JUC91" s="147"/>
      <c r="JUD91" s="147"/>
      <c r="JUE91" s="147"/>
      <c r="JUF91" s="147"/>
      <c r="JUG91" s="147"/>
      <c r="JUH91" s="147"/>
      <c r="JUI91" s="147"/>
      <c r="JUJ91" s="147"/>
      <c r="JUK91" s="147"/>
      <c r="JUL91" s="147"/>
      <c r="JUM91" s="147"/>
      <c r="JUN91" s="147"/>
      <c r="JUO91" s="147"/>
      <c r="JUP91" s="147"/>
      <c r="JUQ91" s="147"/>
      <c r="JUR91" s="147"/>
      <c r="JUS91" s="147"/>
      <c r="JUT91" s="147"/>
      <c r="JUU91" s="147"/>
      <c r="JUV91" s="147"/>
      <c r="JUW91" s="147"/>
      <c r="JUX91" s="147"/>
      <c r="JUY91" s="147"/>
      <c r="JUZ91" s="147"/>
      <c r="JVA91" s="147"/>
      <c r="JVB91" s="147"/>
      <c r="JVC91" s="147"/>
      <c r="JVD91" s="147"/>
      <c r="JVE91" s="147"/>
      <c r="JVF91" s="147"/>
      <c r="JVG91" s="147"/>
      <c r="JVH91" s="147"/>
      <c r="JVI91" s="147"/>
      <c r="JVJ91" s="147"/>
      <c r="JVK91" s="147"/>
      <c r="JVL91" s="147"/>
      <c r="JVM91" s="147"/>
      <c r="JVN91" s="147"/>
      <c r="JVO91" s="147"/>
      <c r="JVP91" s="147"/>
      <c r="JVQ91" s="147"/>
      <c r="JVR91" s="147"/>
      <c r="JVS91" s="147"/>
      <c r="JVT91" s="147"/>
      <c r="JVU91" s="147"/>
      <c r="JVV91" s="147"/>
      <c r="JVW91" s="147"/>
      <c r="JVX91" s="147"/>
      <c r="JVY91" s="147"/>
      <c r="JVZ91" s="147"/>
      <c r="JWA91" s="147"/>
      <c r="JWB91" s="147"/>
      <c r="JWC91" s="147"/>
      <c r="JWD91" s="147"/>
      <c r="JWE91" s="147"/>
      <c r="JWF91" s="147"/>
      <c r="JWG91" s="147"/>
      <c r="JWH91" s="147"/>
      <c r="JWI91" s="147"/>
      <c r="JWJ91" s="147"/>
      <c r="JWK91" s="147"/>
      <c r="JWL91" s="147"/>
      <c r="JWM91" s="147"/>
      <c r="JWN91" s="147"/>
      <c r="JWO91" s="147"/>
      <c r="JWP91" s="147"/>
      <c r="JWQ91" s="147"/>
      <c r="JWR91" s="147"/>
      <c r="JWS91" s="147"/>
      <c r="JWT91" s="147"/>
      <c r="JWU91" s="147"/>
      <c r="JWV91" s="147"/>
      <c r="JWW91" s="147"/>
      <c r="JWX91" s="147"/>
      <c r="JWY91" s="147"/>
      <c r="JWZ91" s="147"/>
      <c r="JXA91" s="147"/>
      <c r="JXB91" s="147"/>
      <c r="JXC91" s="147"/>
      <c r="JXD91" s="147"/>
      <c r="JXE91" s="147"/>
      <c r="JXF91" s="147"/>
      <c r="JXG91" s="147"/>
      <c r="JXH91" s="147"/>
      <c r="JXI91" s="147"/>
      <c r="JXJ91" s="147"/>
      <c r="JXK91" s="147"/>
      <c r="JXL91" s="147"/>
      <c r="JXM91" s="147"/>
      <c r="JXN91" s="147"/>
      <c r="JXO91" s="147"/>
      <c r="JXP91" s="147"/>
      <c r="JXQ91" s="147"/>
      <c r="JXR91" s="147"/>
      <c r="JXS91" s="147"/>
      <c r="JXT91" s="147"/>
      <c r="JXU91" s="147"/>
      <c r="JXV91" s="147"/>
      <c r="JXW91" s="147"/>
      <c r="JXX91" s="147"/>
      <c r="JXY91" s="147"/>
      <c r="JXZ91" s="147"/>
      <c r="JYA91" s="147"/>
      <c r="JYB91" s="147"/>
      <c r="JYC91" s="147"/>
      <c r="JYD91" s="147"/>
      <c r="JYE91" s="147"/>
      <c r="JYF91" s="147"/>
      <c r="JYG91" s="147"/>
      <c r="JYH91" s="147"/>
      <c r="JYI91" s="147"/>
      <c r="JYJ91" s="147"/>
      <c r="JYK91" s="147"/>
      <c r="JYL91" s="147"/>
      <c r="JYM91" s="147"/>
      <c r="JYN91" s="147"/>
      <c r="JYO91" s="147"/>
      <c r="JYP91" s="147"/>
      <c r="JYQ91" s="147"/>
      <c r="JYR91" s="147"/>
      <c r="JYS91" s="147"/>
      <c r="JYT91" s="147"/>
      <c r="JYU91" s="147"/>
      <c r="JYV91" s="147"/>
      <c r="JYW91" s="147"/>
      <c r="JYX91" s="147"/>
      <c r="JYY91" s="147"/>
      <c r="JYZ91" s="147"/>
      <c r="JZA91" s="147"/>
      <c r="JZB91" s="147"/>
      <c r="JZC91" s="147"/>
      <c r="JZD91" s="147"/>
      <c r="JZE91" s="147"/>
      <c r="JZF91" s="147"/>
      <c r="JZG91" s="147"/>
      <c r="JZH91" s="147"/>
      <c r="JZI91" s="147"/>
      <c r="JZJ91" s="147"/>
      <c r="JZK91" s="147"/>
      <c r="JZL91" s="147"/>
      <c r="JZM91" s="147"/>
      <c r="JZN91" s="147"/>
      <c r="JZO91" s="147"/>
      <c r="JZP91" s="147"/>
      <c r="JZQ91" s="147"/>
      <c r="JZR91" s="147"/>
      <c r="JZS91" s="147"/>
      <c r="JZT91" s="147"/>
      <c r="JZU91" s="147"/>
      <c r="JZV91" s="147"/>
      <c r="JZW91" s="147"/>
      <c r="JZX91" s="147"/>
      <c r="JZY91" s="147"/>
      <c r="JZZ91" s="147"/>
      <c r="KAA91" s="147"/>
      <c r="KAB91" s="147"/>
      <c r="KAC91" s="147"/>
      <c r="KAD91" s="147"/>
      <c r="KAE91" s="147"/>
      <c r="KAF91" s="147"/>
      <c r="KAG91" s="147"/>
      <c r="KAH91" s="147"/>
      <c r="KAI91" s="147"/>
      <c r="KAJ91" s="147"/>
      <c r="KAK91" s="147"/>
      <c r="KAL91" s="147"/>
      <c r="KAM91" s="147"/>
      <c r="KAN91" s="147"/>
      <c r="KAO91" s="147"/>
      <c r="KAP91" s="147"/>
      <c r="KAQ91" s="147"/>
      <c r="KAR91" s="147"/>
      <c r="KAS91" s="147"/>
      <c r="KAT91" s="147"/>
      <c r="KAU91" s="147"/>
      <c r="KAV91" s="147"/>
      <c r="KAW91" s="147"/>
      <c r="KAX91" s="147"/>
      <c r="KAY91" s="147"/>
      <c r="KAZ91" s="147"/>
      <c r="KBA91" s="147"/>
      <c r="KBB91" s="147"/>
      <c r="KBC91" s="147"/>
      <c r="KBD91" s="147"/>
      <c r="KBE91" s="147"/>
      <c r="KBF91" s="147"/>
      <c r="KBG91" s="147"/>
      <c r="KBH91" s="147"/>
      <c r="KBI91" s="147"/>
      <c r="KBJ91" s="147"/>
      <c r="KBK91" s="147"/>
      <c r="KBL91" s="147"/>
      <c r="KBM91" s="147"/>
      <c r="KBN91" s="147"/>
      <c r="KBO91" s="147"/>
      <c r="KBP91" s="147"/>
      <c r="KBQ91" s="147"/>
      <c r="KBR91" s="147"/>
      <c r="KBS91" s="147"/>
      <c r="KBT91" s="147"/>
      <c r="KBU91" s="147"/>
      <c r="KBV91" s="147"/>
      <c r="KBW91" s="147"/>
      <c r="KBX91" s="147"/>
      <c r="KBY91" s="147"/>
      <c r="KBZ91" s="147"/>
      <c r="KCA91" s="147"/>
      <c r="KCB91" s="147"/>
      <c r="KCC91" s="147"/>
      <c r="KCD91" s="147"/>
      <c r="KCE91" s="147"/>
      <c r="KCF91" s="147"/>
      <c r="KCG91" s="147"/>
      <c r="KCH91" s="147"/>
      <c r="KCI91" s="147"/>
      <c r="KCJ91" s="147"/>
      <c r="KCK91" s="147"/>
      <c r="KCL91" s="147"/>
      <c r="KCM91" s="147"/>
      <c r="KCN91" s="147"/>
      <c r="KCO91" s="147"/>
      <c r="KCP91" s="147"/>
      <c r="KCQ91" s="147"/>
      <c r="KCR91" s="147"/>
      <c r="KCS91" s="147"/>
      <c r="KCT91" s="147"/>
      <c r="KCU91" s="147"/>
      <c r="KCV91" s="147"/>
      <c r="KCW91" s="147"/>
      <c r="KCX91" s="147"/>
      <c r="KCY91" s="147"/>
      <c r="KCZ91" s="147"/>
      <c r="KDA91" s="147"/>
      <c r="KDB91" s="147"/>
      <c r="KDC91" s="147"/>
      <c r="KDD91" s="147"/>
      <c r="KDE91" s="147"/>
      <c r="KDF91" s="147"/>
      <c r="KDG91" s="147"/>
      <c r="KDH91" s="147"/>
      <c r="KDI91" s="147"/>
      <c r="KDJ91" s="147"/>
      <c r="KDK91" s="147"/>
      <c r="KDL91" s="147"/>
      <c r="KDM91" s="147"/>
      <c r="KDN91" s="147"/>
      <c r="KDO91" s="147"/>
      <c r="KDP91" s="147"/>
      <c r="KDQ91" s="147"/>
      <c r="KDR91" s="147"/>
      <c r="KDS91" s="147"/>
      <c r="KDT91" s="147"/>
      <c r="KDU91" s="147"/>
      <c r="KDV91" s="147"/>
      <c r="KDW91" s="147"/>
      <c r="KDX91" s="147"/>
      <c r="KDY91" s="147"/>
      <c r="KDZ91" s="147"/>
      <c r="KEA91" s="147"/>
      <c r="KEB91" s="147"/>
      <c r="KEC91" s="147"/>
      <c r="KED91" s="147"/>
      <c r="KEE91" s="147"/>
      <c r="KEF91" s="147"/>
      <c r="KEG91" s="147"/>
      <c r="KEH91" s="147"/>
      <c r="KEI91" s="147"/>
      <c r="KEJ91" s="147"/>
      <c r="KEK91" s="147"/>
      <c r="KEL91" s="147"/>
      <c r="KEM91" s="147"/>
      <c r="KEN91" s="147"/>
      <c r="KEO91" s="147"/>
      <c r="KEP91" s="147"/>
      <c r="KEQ91" s="147"/>
      <c r="KER91" s="147"/>
      <c r="KES91" s="147"/>
      <c r="KET91" s="147"/>
      <c r="KEU91" s="147"/>
      <c r="KEV91" s="147"/>
      <c r="KEW91" s="147"/>
      <c r="KEX91" s="147"/>
      <c r="KEY91" s="147"/>
      <c r="KEZ91" s="147"/>
      <c r="KFA91" s="147"/>
      <c r="KFB91" s="147"/>
      <c r="KFC91" s="147"/>
      <c r="KFD91" s="147"/>
      <c r="KFE91" s="147"/>
      <c r="KFF91" s="147"/>
      <c r="KFG91" s="147"/>
      <c r="KFH91" s="147"/>
      <c r="KFI91" s="147"/>
      <c r="KFJ91" s="147"/>
      <c r="KFK91" s="147"/>
      <c r="KFL91" s="147"/>
      <c r="KFM91" s="147"/>
      <c r="KFN91" s="147"/>
      <c r="KFO91" s="147"/>
      <c r="KFP91" s="147"/>
      <c r="KFQ91" s="147"/>
      <c r="KFR91" s="147"/>
      <c r="KFS91" s="147"/>
      <c r="KFT91" s="147"/>
      <c r="KFU91" s="147"/>
      <c r="KFV91" s="147"/>
      <c r="KFW91" s="147"/>
      <c r="KFX91" s="147"/>
      <c r="KFY91" s="147"/>
      <c r="KFZ91" s="147"/>
      <c r="KGA91" s="147"/>
      <c r="KGB91" s="147"/>
      <c r="KGC91" s="147"/>
      <c r="KGD91" s="147"/>
      <c r="KGE91" s="147"/>
      <c r="KGF91" s="147"/>
      <c r="KGG91" s="147"/>
      <c r="KGH91" s="147"/>
      <c r="KGI91" s="147"/>
      <c r="KGJ91" s="147"/>
      <c r="KGK91" s="147"/>
      <c r="KGL91" s="147"/>
      <c r="KGM91" s="147"/>
      <c r="KGN91" s="147"/>
      <c r="KGO91" s="147"/>
      <c r="KGP91" s="147"/>
      <c r="KGQ91" s="147"/>
      <c r="KGR91" s="147"/>
      <c r="KGS91" s="147"/>
      <c r="KGT91" s="147"/>
      <c r="KGU91" s="147"/>
      <c r="KGV91" s="147"/>
      <c r="KGW91" s="147"/>
      <c r="KGX91" s="147"/>
      <c r="KGY91" s="147"/>
      <c r="KGZ91" s="147"/>
      <c r="KHA91" s="147"/>
      <c r="KHB91" s="147"/>
      <c r="KHC91" s="147"/>
      <c r="KHD91" s="147"/>
      <c r="KHE91" s="147"/>
      <c r="KHF91" s="147"/>
      <c r="KHG91" s="147"/>
      <c r="KHH91" s="147"/>
      <c r="KHI91" s="147"/>
      <c r="KHJ91" s="147"/>
      <c r="KHK91" s="147"/>
      <c r="KHL91" s="147"/>
      <c r="KHM91" s="147"/>
      <c r="KHN91" s="147"/>
      <c r="KHO91" s="147"/>
      <c r="KHP91" s="147"/>
      <c r="KHQ91" s="147"/>
      <c r="KHR91" s="147"/>
      <c r="KHS91" s="147"/>
      <c r="KHT91" s="147"/>
      <c r="KHU91" s="147"/>
      <c r="KHV91" s="147"/>
      <c r="KHW91" s="147"/>
      <c r="KHX91" s="147"/>
      <c r="KHY91" s="147"/>
      <c r="KHZ91" s="147"/>
      <c r="KIA91" s="147"/>
      <c r="KIB91" s="147"/>
      <c r="KIC91" s="147"/>
      <c r="KID91" s="147"/>
      <c r="KIE91" s="147"/>
      <c r="KIF91" s="147"/>
      <c r="KIG91" s="147"/>
      <c r="KIH91" s="147"/>
      <c r="KII91" s="147"/>
      <c r="KIJ91" s="147"/>
      <c r="KIK91" s="147"/>
      <c r="KIL91" s="147"/>
      <c r="KIM91" s="147"/>
      <c r="KIN91" s="147"/>
      <c r="KIO91" s="147"/>
      <c r="KIP91" s="147"/>
      <c r="KIQ91" s="147"/>
      <c r="KIR91" s="147"/>
      <c r="KIS91" s="147"/>
      <c r="KIT91" s="147"/>
      <c r="KIU91" s="147"/>
      <c r="KIV91" s="147"/>
      <c r="KIW91" s="147"/>
      <c r="KIX91" s="147"/>
      <c r="KIY91" s="147"/>
      <c r="KIZ91" s="147"/>
      <c r="KJA91" s="147"/>
      <c r="KJB91" s="147"/>
      <c r="KJC91" s="147"/>
      <c r="KJD91" s="147"/>
      <c r="KJE91" s="147"/>
      <c r="KJF91" s="147"/>
      <c r="KJG91" s="147"/>
      <c r="KJH91" s="147"/>
      <c r="KJI91" s="147"/>
      <c r="KJJ91" s="147"/>
      <c r="KJK91" s="147"/>
      <c r="KJL91" s="147"/>
      <c r="KJM91" s="147"/>
      <c r="KJN91" s="147"/>
      <c r="KJO91" s="147"/>
      <c r="KJP91" s="147"/>
      <c r="KJQ91" s="147"/>
      <c r="KJR91" s="147"/>
      <c r="KJS91" s="147"/>
      <c r="KJT91" s="147"/>
      <c r="KJU91" s="147"/>
      <c r="KJV91" s="147"/>
      <c r="KJW91" s="147"/>
      <c r="KJX91" s="147"/>
      <c r="KJY91" s="147"/>
      <c r="KJZ91" s="147"/>
      <c r="KKA91" s="147"/>
      <c r="KKB91" s="147"/>
      <c r="KKC91" s="147"/>
      <c r="KKD91" s="147"/>
      <c r="KKE91" s="147"/>
      <c r="KKF91" s="147"/>
      <c r="KKG91" s="147"/>
      <c r="KKH91" s="147"/>
      <c r="KKI91" s="147"/>
      <c r="KKJ91" s="147"/>
      <c r="KKK91" s="147"/>
      <c r="KKL91" s="147"/>
      <c r="KKM91" s="147"/>
      <c r="KKN91" s="147"/>
      <c r="KKO91" s="147"/>
      <c r="KKP91" s="147"/>
      <c r="KKQ91" s="147"/>
      <c r="KKR91" s="147"/>
      <c r="KKS91" s="147"/>
      <c r="KKT91" s="147"/>
      <c r="KKU91" s="147"/>
      <c r="KKV91" s="147"/>
      <c r="KKW91" s="147"/>
      <c r="KKX91" s="147"/>
      <c r="KKY91" s="147"/>
      <c r="KKZ91" s="147"/>
      <c r="KLA91" s="147"/>
      <c r="KLB91" s="147"/>
      <c r="KLC91" s="147"/>
      <c r="KLD91" s="147"/>
      <c r="KLE91" s="147"/>
      <c r="KLF91" s="147"/>
      <c r="KLG91" s="147"/>
      <c r="KLH91" s="147"/>
      <c r="KLI91" s="147"/>
      <c r="KLJ91" s="147"/>
      <c r="KLK91" s="147"/>
      <c r="KLL91" s="147"/>
      <c r="KLM91" s="147"/>
      <c r="KLN91" s="147"/>
      <c r="KLO91" s="147"/>
      <c r="KLP91" s="147"/>
      <c r="KLQ91" s="147"/>
      <c r="KLR91" s="147"/>
      <c r="KLS91" s="147"/>
      <c r="KLT91" s="147"/>
      <c r="KLU91" s="147"/>
      <c r="KLV91" s="147"/>
      <c r="KLW91" s="147"/>
      <c r="KLX91" s="147"/>
      <c r="KLY91" s="147"/>
      <c r="KLZ91" s="147"/>
      <c r="KMA91" s="147"/>
      <c r="KMB91" s="147"/>
      <c r="KMC91" s="147"/>
      <c r="KMD91" s="147"/>
      <c r="KME91" s="147"/>
      <c r="KMF91" s="147"/>
      <c r="KMG91" s="147"/>
      <c r="KMH91" s="147"/>
      <c r="KMI91" s="147"/>
      <c r="KMJ91" s="147"/>
      <c r="KMK91" s="147"/>
      <c r="KML91" s="147"/>
      <c r="KMM91" s="147"/>
      <c r="KMN91" s="147"/>
      <c r="KMO91" s="147"/>
      <c r="KMP91" s="147"/>
      <c r="KMQ91" s="147"/>
      <c r="KMR91" s="147"/>
      <c r="KMS91" s="147"/>
      <c r="KMT91" s="147"/>
      <c r="KMU91" s="147"/>
      <c r="KMV91" s="147"/>
      <c r="KMW91" s="147"/>
      <c r="KMX91" s="147"/>
      <c r="KMY91" s="147"/>
      <c r="KMZ91" s="147"/>
      <c r="KNA91" s="147"/>
      <c r="KNB91" s="147"/>
      <c r="KNC91" s="147"/>
      <c r="KND91" s="147"/>
      <c r="KNE91" s="147"/>
      <c r="KNF91" s="147"/>
      <c r="KNG91" s="147"/>
      <c r="KNH91" s="147"/>
      <c r="KNI91" s="147"/>
      <c r="KNJ91" s="147"/>
      <c r="KNK91" s="147"/>
      <c r="KNL91" s="147"/>
      <c r="KNM91" s="147"/>
      <c r="KNN91" s="147"/>
      <c r="KNO91" s="147"/>
      <c r="KNP91" s="147"/>
      <c r="KNQ91" s="147"/>
      <c r="KNR91" s="147"/>
      <c r="KNS91" s="147"/>
      <c r="KNT91" s="147"/>
      <c r="KNU91" s="147"/>
      <c r="KNV91" s="147"/>
      <c r="KNW91" s="147"/>
      <c r="KNX91" s="147"/>
      <c r="KNY91" s="147"/>
      <c r="KNZ91" s="147"/>
      <c r="KOA91" s="147"/>
      <c r="KOB91" s="147"/>
      <c r="KOC91" s="147"/>
      <c r="KOD91" s="147"/>
      <c r="KOE91" s="147"/>
      <c r="KOF91" s="147"/>
      <c r="KOG91" s="147"/>
      <c r="KOH91" s="147"/>
      <c r="KOI91" s="147"/>
      <c r="KOJ91" s="147"/>
      <c r="KOK91" s="147"/>
      <c r="KOL91" s="147"/>
      <c r="KOM91" s="147"/>
      <c r="KON91" s="147"/>
      <c r="KOO91" s="147"/>
      <c r="KOP91" s="147"/>
      <c r="KOQ91" s="147"/>
      <c r="KOR91" s="147"/>
      <c r="KOS91" s="147"/>
      <c r="KOT91" s="147"/>
      <c r="KOU91" s="147"/>
      <c r="KOV91" s="147"/>
      <c r="KOW91" s="147"/>
      <c r="KOX91" s="147"/>
      <c r="KOY91" s="147"/>
      <c r="KOZ91" s="147"/>
      <c r="KPA91" s="147"/>
      <c r="KPB91" s="147"/>
      <c r="KPC91" s="147"/>
      <c r="KPD91" s="147"/>
      <c r="KPE91" s="147"/>
      <c r="KPF91" s="147"/>
      <c r="KPG91" s="147"/>
      <c r="KPH91" s="147"/>
      <c r="KPI91" s="147"/>
      <c r="KPJ91" s="147"/>
      <c r="KPK91" s="147"/>
      <c r="KPL91" s="147"/>
      <c r="KPM91" s="147"/>
      <c r="KPN91" s="147"/>
      <c r="KPO91" s="147"/>
      <c r="KPP91" s="147"/>
      <c r="KPQ91" s="147"/>
      <c r="KPR91" s="147"/>
      <c r="KPS91" s="147"/>
      <c r="KPT91" s="147"/>
      <c r="KPU91" s="147"/>
      <c r="KPV91" s="147"/>
      <c r="KPW91" s="147"/>
      <c r="KPX91" s="147"/>
      <c r="KPY91" s="147"/>
      <c r="KPZ91" s="147"/>
      <c r="KQA91" s="147"/>
      <c r="KQB91" s="147"/>
      <c r="KQC91" s="147"/>
      <c r="KQD91" s="147"/>
      <c r="KQE91" s="147"/>
      <c r="KQF91" s="147"/>
      <c r="KQG91" s="147"/>
      <c r="KQH91" s="147"/>
      <c r="KQI91" s="147"/>
      <c r="KQJ91" s="147"/>
      <c r="KQK91" s="147"/>
      <c r="KQL91" s="147"/>
      <c r="KQM91" s="147"/>
      <c r="KQN91" s="147"/>
      <c r="KQO91" s="147"/>
      <c r="KQP91" s="147"/>
      <c r="KQQ91" s="147"/>
      <c r="KQR91" s="147"/>
      <c r="KQS91" s="147"/>
      <c r="KQT91" s="147"/>
      <c r="KQU91" s="147"/>
      <c r="KQV91" s="147"/>
      <c r="KQW91" s="147"/>
      <c r="KQX91" s="147"/>
      <c r="KQY91" s="147"/>
      <c r="KQZ91" s="147"/>
      <c r="KRA91" s="147"/>
      <c r="KRB91" s="147"/>
      <c r="KRC91" s="147"/>
      <c r="KRD91" s="147"/>
      <c r="KRE91" s="147"/>
      <c r="KRF91" s="147"/>
      <c r="KRG91" s="147"/>
      <c r="KRH91" s="147"/>
      <c r="KRI91" s="147"/>
      <c r="KRJ91" s="147"/>
      <c r="KRK91" s="147"/>
      <c r="KRL91" s="147"/>
      <c r="KRM91" s="147"/>
      <c r="KRN91" s="147"/>
      <c r="KRO91" s="147"/>
      <c r="KRP91" s="147"/>
      <c r="KRQ91" s="147"/>
      <c r="KRR91" s="147"/>
      <c r="KRS91" s="147"/>
      <c r="KRT91" s="147"/>
      <c r="KRU91" s="147"/>
      <c r="KRV91" s="147"/>
      <c r="KRW91" s="147"/>
      <c r="KRX91" s="147"/>
      <c r="KRY91" s="147"/>
      <c r="KRZ91" s="147"/>
      <c r="KSA91" s="147"/>
      <c r="KSB91" s="147"/>
      <c r="KSC91" s="147"/>
      <c r="KSD91" s="147"/>
      <c r="KSE91" s="147"/>
      <c r="KSF91" s="147"/>
      <c r="KSG91" s="147"/>
      <c r="KSH91" s="147"/>
      <c r="KSI91" s="147"/>
      <c r="KSJ91" s="147"/>
      <c r="KSK91" s="147"/>
      <c r="KSL91" s="147"/>
      <c r="KSM91" s="147"/>
      <c r="KSN91" s="147"/>
      <c r="KSO91" s="147"/>
      <c r="KSP91" s="147"/>
      <c r="KSQ91" s="147"/>
      <c r="KSR91" s="147"/>
      <c r="KSS91" s="147"/>
      <c r="KST91" s="147"/>
      <c r="KSU91" s="147"/>
      <c r="KSV91" s="147"/>
      <c r="KSW91" s="147"/>
      <c r="KSX91" s="147"/>
      <c r="KSY91" s="147"/>
      <c r="KSZ91" s="147"/>
      <c r="KTA91" s="147"/>
      <c r="KTB91" s="147"/>
      <c r="KTC91" s="147"/>
      <c r="KTD91" s="147"/>
      <c r="KTE91" s="147"/>
      <c r="KTF91" s="147"/>
      <c r="KTG91" s="147"/>
      <c r="KTH91" s="147"/>
      <c r="KTI91" s="147"/>
      <c r="KTJ91" s="147"/>
      <c r="KTK91" s="147"/>
      <c r="KTL91" s="147"/>
      <c r="KTM91" s="147"/>
      <c r="KTN91" s="147"/>
      <c r="KTO91" s="147"/>
      <c r="KTP91" s="147"/>
      <c r="KTQ91" s="147"/>
      <c r="KTR91" s="147"/>
      <c r="KTS91" s="147"/>
      <c r="KTT91" s="147"/>
      <c r="KTU91" s="147"/>
      <c r="KTV91" s="147"/>
      <c r="KTW91" s="147"/>
      <c r="KTX91" s="147"/>
      <c r="KTY91" s="147"/>
      <c r="KTZ91" s="147"/>
      <c r="KUA91" s="147"/>
      <c r="KUB91" s="147"/>
      <c r="KUC91" s="147"/>
      <c r="KUD91" s="147"/>
      <c r="KUE91" s="147"/>
      <c r="KUF91" s="147"/>
      <c r="KUG91" s="147"/>
      <c r="KUH91" s="147"/>
      <c r="KUI91" s="147"/>
      <c r="KUJ91" s="147"/>
      <c r="KUK91" s="147"/>
      <c r="KUL91" s="147"/>
      <c r="KUM91" s="147"/>
      <c r="KUN91" s="147"/>
      <c r="KUO91" s="147"/>
      <c r="KUP91" s="147"/>
      <c r="KUQ91" s="147"/>
      <c r="KUR91" s="147"/>
      <c r="KUS91" s="147"/>
      <c r="KUT91" s="147"/>
      <c r="KUU91" s="147"/>
      <c r="KUV91" s="147"/>
      <c r="KUW91" s="147"/>
      <c r="KUX91" s="147"/>
      <c r="KUY91" s="147"/>
      <c r="KUZ91" s="147"/>
      <c r="KVA91" s="147"/>
      <c r="KVB91" s="147"/>
      <c r="KVC91" s="147"/>
      <c r="KVD91" s="147"/>
      <c r="KVE91" s="147"/>
      <c r="KVF91" s="147"/>
      <c r="KVG91" s="147"/>
      <c r="KVH91" s="147"/>
      <c r="KVI91" s="147"/>
      <c r="KVJ91" s="147"/>
      <c r="KVK91" s="147"/>
      <c r="KVL91" s="147"/>
      <c r="KVM91" s="147"/>
      <c r="KVN91" s="147"/>
      <c r="KVO91" s="147"/>
      <c r="KVP91" s="147"/>
      <c r="KVQ91" s="147"/>
      <c r="KVR91" s="147"/>
      <c r="KVS91" s="147"/>
      <c r="KVT91" s="147"/>
      <c r="KVU91" s="147"/>
      <c r="KVV91" s="147"/>
      <c r="KVW91" s="147"/>
      <c r="KVX91" s="147"/>
      <c r="KVY91" s="147"/>
      <c r="KVZ91" s="147"/>
      <c r="KWA91" s="147"/>
      <c r="KWB91" s="147"/>
      <c r="KWC91" s="147"/>
      <c r="KWD91" s="147"/>
      <c r="KWE91" s="147"/>
      <c r="KWF91" s="147"/>
      <c r="KWG91" s="147"/>
      <c r="KWH91" s="147"/>
      <c r="KWI91" s="147"/>
      <c r="KWJ91" s="147"/>
      <c r="KWK91" s="147"/>
      <c r="KWL91" s="147"/>
      <c r="KWM91" s="147"/>
      <c r="KWN91" s="147"/>
      <c r="KWO91" s="147"/>
      <c r="KWP91" s="147"/>
      <c r="KWQ91" s="147"/>
      <c r="KWR91" s="147"/>
      <c r="KWS91" s="147"/>
      <c r="KWT91" s="147"/>
      <c r="KWU91" s="147"/>
      <c r="KWV91" s="147"/>
      <c r="KWW91" s="147"/>
      <c r="KWX91" s="147"/>
      <c r="KWY91" s="147"/>
      <c r="KWZ91" s="147"/>
      <c r="KXA91" s="147"/>
      <c r="KXB91" s="147"/>
      <c r="KXC91" s="147"/>
      <c r="KXD91" s="147"/>
      <c r="KXE91" s="147"/>
      <c r="KXF91" s="147"/>
      <c r="KXG91" s="147"/>
      <c r="KXH91" s="147"/>
      <c r="KXI91" s="147"/>
      <c r="KXJ91" s="147"/>
      <c r="KXK91" s="147"/>
      <c r="KXL91" s="147"/>
      <c r="KXM91" s="147"/>
      <c r="KXN91" s="147"/>
      <c r="KXO91" s="147"/>
      <c r="KXP91" s="147"/>
      <c r="KXQ91" s="147"/>
      <c r="KXR91" s="147"/>
      <c r="KXS91" s="147"/>
      <c r="KXT91" s="147"/>
      <c r="KXU91" s="147"/>
      <c r="KXV91" s="147"/>
      <c r="KXW91" s="147"/>
      <c r="KXX91" s="147"/>
      <c r="KXY91" s="147"/>
      <c r="KXZ91" s="147"/>
      <c r="KYA91" s="147"/>
      <c r="KYB91" s="147"/>
      <c r="KYC91" s="147"/>
      <c r="KYD91" s="147"/>
      <c r="KYE91" s="147"/>
      <c r="KYF91" s="147"/>
      <c r="KYG91" s="147"/>
      <c r="KYH91" s="147"/>
      <c r="KYI91" s="147"/>
      <c r="KYJ91" s="147"/>
      <c r="KYK91" s="147"/>
      <c r="KYL91" s="147"/>
      <c r="KYM91" s="147"/>
      <c r="KYN91" s="147"/>
      <c r="KYO91" s="147"/>
      <c r="KYP91" s="147"/>
      <c r="KYQ91" s="147"/>
      <c r="KYR91" s="147"/>
      <c r="KYS91" s="147"/>
      <c r="KYT91" s="147"/>
      <c r="KYU91" s="147"/>
      <c r="KYV91" s="147"/>
      <c r="KYW91" s="147"/>
      <c r="KYX91" s="147"/>
      <c r="KYY91" s="147"/>
      <c r="KYZ91" s="147"/>
      <c r="KZA91" s="147"/>
      <c r="KZB91" s="147"/>
      <c r="KZC91" s="147"/>
      <c r="KZD91" s="147"/>
      <c r="KZE91" s="147"/>
      <c r="KZF91" s="147"/>
      <c r="KZG91" s="147"/>
      <c r="KZH91" s="147"/>
      <c r="KZI91" s="147"/>
      <c r="KZJ91" s="147"/>
      <c r="KZK91" s="147"/>
      <c r="KZL91" s="147"/>
      <c r="KZM91" s="147"/>
      <c r="KZN91" s="147"/>
      <c r="KZO91" s="147"/>
      <c r="KZP91" s="147"/>
      <c r="KZQ91" s="147"/>
      <c r="KZR91" s="147"/>
      <c r="KZS91" s="147"/>
      <c r="KZT91" s="147"/>
      <c r="KZU91" s="147"/>
      <c r="KZV91" s="147"/>
      <c r="KZW91" s="147"/>
      <c r="KZX91" s="147"/>
      <c r="KZY91" s="147"/>
      <c r="KZZ91" s="147"/>
      <c r="LAA91" s="147"/>
      <c r="LAB91" s="147"/>
      <c r="LAC91" s="147"/>
      <c r="LAD91" s="147"/>
      <c r="LAE91" s="147"/>
      <c r="LAF91" s="147"/>
      <c r="LAG91" s="147"/>
      <c r="LAH91" s="147"/>
      <c r="LAI91" s="147"/>
      <c r="LAJ91" s="147"/>
      <c r="LAK91" s="147"/>
      <c r="LAL91" s="147"/>
      <c r="LAM91" s="147"/>
      <c r="LAN91" s="147"/>
      <c r="LAO91" s="147"/>
      <c r="LAP91" s="147"/>
      <c r="LAQ91" s="147"/>
      <c r="LAR91" s="147"/>
      <c r="LAS91" s="147"/>
      <c r="LAT91" s="147"/>
      <c r="LAU91" s="147"/>
      <c r="LAV91" s="147"/>
      <c r="LAW91" s="147"/>
      <c r="LAX91" s="147"/>
      <c r="LAY91" s="147"/>
      <c r="LAZ91" s="147"/>
      <c r="LBA91" s="147"/>
      <c r="LBB91" s="147"/>
      <c r="LBC91" s="147"/>
      <c r="LBD91" s="147"/>
      <c r="LBE91" s="147"/>
      <c r="LBF91" s="147"/>
      <c r="LBG91" s="147"/>
      <c r="LBH91" s="147"/>
      <c r="LBI91" s="147"/>
      <c r="LBJ91" s="147"/>
      <c r="LBK91" s="147"/>
      <c r="LBL91" s="147"/>
      <c r="LBM91" s="147"/>
      <c r="LBN91" s="147"/>
      <c r="LBO91" s="147"/>
      <c r="LBP91" s="147"/>
      <c r="LBQ91" s="147"/>
      <c r="LBR91" s="147"/>
      <c r="LBS91" s="147"/>
      <c r="LBT91" s="147"/>
      <c r="LBU91" s="147"/>
      <c r="LBV91" s="147"/>
      <c r="LBW91" s="147"/>
      <c r="LBX91" s="147"/>
    </row>
    <row r="92" spans="1:8188" ht="15.75" customHeight="1" thickBot="1">
      <c r="A92" s="149"/>
      <c r="B92" s="151"/>
      <c r="C92" s="153"/>
      <c r="D92" s="155"/>
      <c r="E92" s="121"/>
      <c r="F92" s="123"/>
      <c r="G92" s="157"/>
      <c r="H92" s="159"/>
      <c r="I92" s="161"/>
    </row>
    <row r="93" spans="1:8188" ht="19.5" customHeight="1" thickBot="1">
      <c r="A93" s="104" t="s">
        <v>46</v>
      </c>
      <c r="B93" s="105"/>
      <c r="C93" s="105"/>
      <c r="D93" s="106"/>
      <c r="F93" s="107" t="s">
        <v>46</v>
      </c>
      <c r="G93" s="108"/>
      <c r="H93" s="108"/>
      <c r="I93" s="109"/>
    </row>
    <row r="94" spans="1:8188" ht="19.5" thickBot="1">
      <c r="A94" s="61" t="s">
        <v>47</v>
      </c>
      <c r="B94" s="4">
        <v>4032</v>
      </c>
      <c r="C94" s="5">
        <v>4193.3999999999996</v>
      </c>
      <c r="D94" s="11">
        <f>C94/B94*100</f>
        <v>104.00297619047618</v>
      </c>
      <c r="F94" s="59" t="s">
        <v>47</v>
      </c>
      <c r="G94" s="28">
        <v>4320</v>
      </c>
      <c r="H94" s="5">
        <v>4662</v>
      </c>
      <c r="I94" s="32">
        <f>H94/G94*100</f>
        <v>107.91666666666666</v>
      </c>
    </row>
    <row r="95" spans="1:8188" ht="19.5" thickBot="1">
      <c r="A95" s="61" t="s">
        <v>48</v>
      </c>
      <c r="B95" s="11">
        <f>B94/G94*100</f>
        <v>93.333333333333329</v>
      </c>
      <c r="C95" s="67">
        <f>C94/H94*100</f>
        <v>89.948519948519944</v>
      </c>
      <c r="D95" s="6" t="s">
        <v>8</v>
      </c>
      <c r="F95" s="59" t="s">
        <v>48</v>
      </c>
      <c r="G95" s="32">
        <v>100</v>
      </c>
      <c r="H95" s="35">
        <f>H94/4651*100</f>
        <v>100.23650827778971</v>
      </c>
      <c r="I95" s="29" t="s">
        <v>8</v>
      </c>
    </row>
    <row r="96" spans="1:8188" ht="19.5" customHeight="1" thickBot="1">
      <c r="A96" s="61" t="s">
        <v>49</v>
      </c>
      <c r="B96" s="4">
        <v>4032</v>
      </c>
      <c r="C96" s="5">
        <v>4193.3999999999996</v>
      </c>
      <c r="D96" s="11">
        <f>C96/B96*100</f>
        <v>104.00297619047618</v>
      </c>
      <c r="F96" s="59" t="s">
        <v>49</v>
      </c>
      <c r="G96" s="28">
        <v>4320</v>
      </c>
      <c r="H96" s="33">
        <v>4662</v>
      </c>
      <c r="I96" s="32">
        <f>H96/G96*100</f>
        <v>107.91666666666666</v>
      </c>
    </row>
    <row r="97" spans="1:9" ht="19.5" thickBot="1">
      <c r="A97" s="61" t="s">
        <v>48</v>
      </c>
      <c r="B97" s="11">
        <f>B96/G96*100</f>
        <v>93.333333333333329</v>
      </c>
      <c r="C97" s="67">
        <f>C96/H96*100</f>
        <v>89.948519948519944</v>
      </c>
      <c r="D97" s="6" t="s">
        <v>8</v>
      </c>
      <c r="F97" s="59" t="s">
        <v>48</v>
      </c>
      <c r="G97" s="32">
        <v>100</v>
      </c>
      <c r="H97" s="35">
        <f>H96/4651*100</f>
        <v>100.23650827778971</v>
      </c>
      <c r="I97" s="29" t="s">
        <v>8</v>
      </c>
    </row>
    <row r="98" spans="1:9" ht="38.25" thickBot="1">
      <c r="A98" s="61" t="s">
        <v>50</v>
      </c>
      <c r="B98" s="4"/>
      <c r="C98" s="5"/>
      <c r="D98" s="4"/>
      <c r="F98" s="59" t="s">
        <v>50</v>
      </c>
      <c r="G98" s="28"/>
      <c r="H98" s="34"/>
      <c r="I98" s="28"/>
    </row>
    <row r="99" spans="1:9" ht="19.5" thickBot="1">
      <c r="A99" s="61" t="s">
        <v>48</v>
      </c>
      <c r="B99" s="4"/>
      <c r="C99" s="5"/>
      <c r="D99" s="6" t="s">
        <v>8</v>
      </c>
      <c r="F99" s="59" t="s">
        <v>48</v>
      </c>
      <c r="G99" s="28"/>
      <c r="H99" s="34"/>
      <c r="I99" s="29" t="s">
        <v>8</v>
      </c>
    </row>
    <row r="100" spans="1:9" ht="19.5" thickBot="1">
      <c r="A100" s="104" t="s">
        <v>51</v>
      </c>
      <c r="B100" s="105"/>
      <c r="C100" s="105"/>
      <c r="D100" s="106"/>
      <c r="F100" s="107" t="s">
        <v>51</v>
      </c>
      <c r="G100" s="108"/>
      <c r="H100" s="108"/>
      <c r="I100" s="109"/>
    </row>
    <row r="101" spans="1:9" ht="57" thickBot="1">
      <c r="A101" s="61" t="s">
        <v>52</v>
      </c>
      <c r="B101" s="4">
        <v>11.79</v>
      </c>
      <c r="C101" s="5">
        <v>11.76</v>
      </c>
      <c r="D101" s="11">
        <f>C101/B101*100</f>
        <v>99.745547073791357</v>
      </c>
      <c r="F101" s="59" t="s">
        <v>52</v>
      </c>
      <c r="G101" s="28">
        <v>11.79</v>
      </c>
      <c r="H101" s="5">
        <v>11.76</v>
      </c>
      <c r="I101" s="32">
        <f>H101/G101*100</f>
        <v>99.745547073791357</v>
      </c>
    </row>
    <row r="102" spans="1:9" ht="19.5" thickBot="1">
      <c r="A102" s="61" t="s">
        <v>48</v>
      </c>
      <c r="B102" s="11">
        <f>B101/G101*100</f>
        <v>100</v>
      </c>
      <c r="C102" s="67">
        <f>C101/H101*100</f>
        <v>100</v>
      </c>
      <c r="D102" s="6" t="s">
        <v>8</v>
      </c>
      <c r="F102" s="59" t="s">
        <v>48</v>
      </c>
      <c r="G102" s="32">
        <v>100</v>
      </c>
      <c r="H102" s="35">
        <f>H101/11.76*100</f>
        <v>100</v>
      </c>
      <c r="I102" s="29" t="s">
        <v>8</v>
      </c>
    </row>
    <row r="103" spans="1:9" ht="38.25" thickBot="1">
      <c r="A103" s="61" t="s">
        <v>53</v>
      </c>
      <c r="B103" s="4">
        <v>6.1</v>
      </c>
      <c r="C103" s="5">
        <v>5.9</v>
      </c>
      <c r="D103" s="11">
        <f>C103/B103*100</f>
        <v>96.721311475409848</v>
      </c>
      <c r="F103" s="59" t="s">
        <v>53</v>
      </c>
      <c r="G103" s="28">
        <v>6.1</v>
      </c>
      <c r="H103" s="5">
        <v>5.9</v>
      </c>
      <c r="I103" s="32">
        <f>H103/G103*100</f>
        <v>96.721311475409848</v>
      </c>
    </row>
    <row r="104" spans="1:9" ht="19.5" thickBot="1">
      <c r="A104" s="61" t="s">
        <v>48</v>
      </c>
      <c r="B104" s="11">
        <f>B103/G103*100</f>
        <v>100</v>
      </c>
      <c r="C104" s="67">
        <f>C103/H103*100</f>
        <v>100</v>
      </c>
      <c r="D104" s="6" t="s">
        <v>8</v>
      </c>
      <c r="F104" s="59" t="s">
        <v>48</v>
      </c>
      <c r="G104" s="32">
        <v>100</v>
      </c>
      <c r="H104" s="173">
        <f>H103/6*100</f>
        <v>98.333333333333343</v>
      </c>
      <c r="I104" s="29" t="s">
        <v>8</v>
      </c>
    </row>
    <row r="105" spans="1:9" ht="38.25" thickBot="1">
      <c r="A105" s="60" t="s">
        <v>54</v>
      </c>
      <c r="B105" s="62">
        <v>9.5</v>
      </c>
      <c r="C105" s="63">
        <v>8.9</v>
      </c>
      <c r="D105" s="11">
        <f>C105/B105*100</f>
        <v>93.684210526315795</v>
      </c>
      <c r="F105" s="58" t="s">
        <v>54</v>
      </c>
      <c r="G105" s="172">
        <v>9.5</v>
      </c>
      <c r="H105" s="90">
        <v>8.9</v>
      </c>
      <c r="I105" s="32">
        <f>H105/G105*100</f>
        <v>93.684210526315795</v>
      </c>
    </row>
    <row r="106" spans="1:9" ht="19.5" thickBot="1">
      <c r="A106" s="18" t="s">
        <v>48</v>
      </c>
      <c r="B106" s="19">
        <f>B105/G105*100</f>
        <v>100</v>
      </c>
      <c r="C106" s="81">
        <f>C105/H105*100</f>
        <v>100</v>
      </c>
      <c r="D106" s="21" t="s">
        <v>8</v>
      </c>
      <c r="F106" s="82" t="s">
        <v>48</v>
      </c>
      <c r="G106" s="37">
        <v>100</v>
      </c>
      <c r="H106" s="35">
        <f>H105/9.3*100</f>
        <v>95.698924731182785</v>
      </c>
      <c r="I106" s="84" t="s">
        <v>8</v>
      </c>
    </row>
    <row r="107" spans="1:9" ht="36.75" customHeight="1" thickBot="1">
      <c r="A107" s="85" t="s">
        <v>55</v>
      </c>
      <c r="B107" s="4">
        <v>40</v>
      </c>
      <c r="C107" s="5">
        <v>40</v>
      </c>
      <c r="D107" s="11">
        <f>C107/B107*100</f>
        <v>100</v>
      </c>
      <c r="F107" s="38" t="s">
        <v>55</v>
      </c>
      <c r="G107" s="28">
        <v>50</v>
      </c>
      <c r="H107" s="174">
        <v>41</v>
      </c>
      <c r="I107" s="32">
        <f>H107/G107*100</f>
        <v>82</v>
      </c>
    </row>
    <row r="108" spans="1:9" ht="19.5" thickBot="1">
      <c r="A108" s="61" t="s">
        <v>48</v>
      </c>
      <c r="B108" s="19">
        <f>B107/G107*100</f>
        <v>80</v>
      </c>
      <c r="C108" s="81">
        <f>C107/H107*100</f>
        <v>97.560975609756099</v>
      </c>
      <c r="D108" s="4" t="s">
        <v>8</v>
      </c>
      <c r="F108" s="59" t="s">
        <v>48</v>
      </c>
      <c r="G108" s="37">
        <v>100</v>
      </c>
      <c r="H108" s="83">
        <f>H107/39*100</f>
        <v>105.12820512820514</v>
      </c>
      <c r="I108" s="28" t="s">
        <v>8</v>
      </c>
    </row>
    <row r="109" spans="1:9" ht="57" thickBot="1">
      <c r="A109" s="61" t="s">
        <v>56</v>
      </c>
      <c r="B109" s="4">
        <v>0.6</v>
      </c>
      <c r="C109" s="5">
        <v>0.6</v>
      </c>
      <c r="D109" s="4" t="s">
        <v>8</v>
      </c>
      <c r="F109" s="59" t="s">
        <v>56</v>
      </c>
      <c r="G109" s="28">
        <v>0.6</v>
      </c>
      <c r="H109" s="5">
        <v>0.7</v>
      </c>
      <c r="I109" s="28" t="s">
        <v>8</v>
      </c>
    </row>
    <row r="110" spans="1:9" ht="19.5" thickBot="1">
      <c r="A110" s="61" t="s">
        <v>81</v>
      </c>
      <c r="B110" s="8">
        <v>1057.3</v>
      </c>
      <c r="C110" s="8">
        <v>1040.5</v>
      </c>
      <c r="D110" s="11">
        <f>C110/B110*100</f>
        <v>98.411047006526061</v>
      </c>
      <c r="F110" s="59" t="s">
        <v>81</v>
      </c>
      <c r="G110" s="45">
        <v>1003</v>
      </c>
      <c r="H110" s="8">
        <v>1019.8</v>
      </c>
      <c r="I110" s="32">
        <f>H110/G110*100</f>
        <v>101.67497507477567</v>
      </c>
    </row>
    <row r="111" spans="1:9" ht="19.5" thickBot="1">
      <c r="A111" s="61" t="s">
        <v>48</v>
      </c>
      <c r="B111" s="19">
        <f>B110/G110*100</f>
        <v>105.41375872382849</v>
      </c>
      <c r="C111" s="20">
        <f>C110/H110*100</f>
        <v>102.0298097666209</v>
      </c>
      <c r="D111" s="6" t="s">
        <v>8</v>
      </c>
      <c r="F111" s="59" t="s">
        <v>48</v>
      </c>
      <c r="G111" s="37">
        <v>100</v>
      </c>
      <c r="H111" s="83">
        <f>H110/992.5*100</f>
        <v>102.7506297229219</v>
      </c>
      <c r="I111" s="29" t="s">
        <v>8</v>
      </c>
    </row>
    <row r="112" spans="1:9" ht="57" thickBot="1">
      <c r="A112" s="61" t="s">
        <v>57</v>
      </c>
      <c r="B112" s="7">
        <v>12</v>
      </c>
      <c r="C112" s="86" t="s">
        <v>87</v>
      </c>
      <c r="D112" s="11">
        <f>C112/B112*100</f>
        <v>144.16666666666666</v>
      </c>
      <c r="F112" s="59" t="s">
        <v>57</v>
      </c>
      <c r="G112" s="30">
        <v>11.5</v>
      </c>
      <c r="H112" s="57" t="s">
        <v>85</v>
      </c>
      <c r="I112" s="32">
        <f>H112/G112*100</f>
        <v>118.78260869565219</v>
      </c>
    </row>
    <row r="113" spans="1:9" ht="19.5" thickBot="1">
      <c r="A113" s="61" t="s">
        <v>48</v>
      </c>
      <c r="B113" s="19">
        <f>B112/G112*100</f>
        <v>104.34782608695652</v>
      </c>
      <c r="C113" s="20">
        <f>C112/H112*100</f>
        <v>126.64714494875548</v>
      </c>
      <c r="D113" s="6" t="s">
        <v>8</v>
      </c>
      <c r="F113" s="59" t="s">
        <v>48</v>
      </c>
      <c r="G113" s="37">
        <v>100</v>
      </c>
      <c r="H113" s="46">
        <f>H112/11.5*100</f>
        <v>118.78260869565219</v>
      </c>
      <c r="I113" s="29" t="s">
        <v>8</v>
      </c>
    </row>
    <row r="114" spans="1:9" ht="57" thickBot="1">
      <c r="A114" s="61" t="s">
        <v>58</v>
      </c>
      <c r="B114" s="4">
        <v>5.7</v>
      </c>
      <c r="C114" s="5">
        <v>5.9</v>
      </c>
      <c r="D114" s="11">
        <f>C114/B114*100</f>
        <v>103.50877192982458</v>
      </c>
      <c r="F114" s="59" t="s">
        <v>58</v>
      </c>
      <c r="G114" s="28">
        <v>5.6</v>
      </c>
      <c r="H114" s="5">
        <v>5.9</v>
      </c>
      <c r="I114" s="28" t="s">
        <v>8</v>
      </c>
    </row>
    <row r="115" spans="1:9" ht="19.5" thickBot="1">
      <c r="A115" s="104" t="s">
        <v>59</v>
      </c>
      <c r="B115" s="105"/>
      <c r="C115" s="105"/>
      <c r="D115" s="106"/>
      <c r="F115" s="107" t="s">
        <v>59</v>
      </c>
      <c r="G115" s="108"/>
      <c r="H115" s="108"/>
      <c r="I115" s="109"/>
    </row>
    <row r="116" spans="1:9" ht="38.25" thickBot="1">
      <c r="A116" s="61" t="s">
        <v>60</v>
      </c>
      <c r="B116" s="22">
        <v>375</v>
      </c>
      <c r="C116" s="23">
        <v>250</v>
      </c>
      <c r="D116" s="17">
        <f>C116/B116*100</f>
        <v>66.666666666666657</v>
      </c>
      <c r="F116" s="59" t="s">
        <v>60</v>
      </c>
      <c r="G116" s="47">
        <v>375</v>
      </c>
      <c r="H116" s="23">
        <v>250</v>
      </c>
      <c r="I116" s="48">
        <f>H116/G116*100</f>
        <v>66.666666666666657</v>
      </c>
    </row>
    <row r="117" spans="1:9" ht="38.25" thickBot="1">
      <c r="A117" s="61" t="s">
        <v>61</v>
      </c>
      <c r="B117" s="12">
        <v>3.74</v>
      </c>
      <c r="C117" s="15">
        <v>3.57</v>
      </c>
      <c r="D117" s="17">
        <f>C117/B117*100</f>
        <v>95.454545454545453</v>
      </c>
      <c r="F117" s="59" t="s">
        <v>61</v>
      </c>
      <c r="G117" s="34">
        <v>3.9</v>
      </c>
      <c r="H117" s="15">
        <v>2.39</v>
      </c>
      <c r="I117" s="48">
        <f>H117/G117*100</f>
        <v>61.282051282051285</v>
      </c>
    </row>
    <row r="118" spans="1:9" ht="19.5" thickBot="1">
      <c r="A118" s="61" t="s">
        <v>7</v>
      </c>
      <c r="B118" s="19">
        <f>B117/G117*100</f>
        <v>95.897435897435898</v>
      </c>
      <c r="C118" s="81">
        <f>C117/H117*100</f>
        <v>149.37238493723848</v>
      </c>
      <c r="D118" s="6" t="s">
        <v>8</v>
      </c>
      <c r="F118" s="59" t="s">
        <v>7</v>
      </c>
      <c r="G118" s="37">
        <v>100</v>
      </c>
      <c r="H118" s="83">
        <f>H117/0.9*100</f>
        <v>265.55555555555554</v>
      </c>
      <c r="I118" s="29" t="s">
        <v>8</v>
      </c>
    </row>
  </sheetData>
  <mergeCells count="8234">
    <mergeCell ref="A93:D93"/>
    <mergeCell ref="F93:I93"/>
    <mergeCell ref="A100:D100"/>
    <mergeCell ref="F100:I100"/>
    <mergeCell ref="A115:D115"/>
    <mergeCell ref="F115:I115"/>
    <mergeCell ref="LBU88:LBU91"/>
    <mergeCell ref="LBV88:LBV91"/>
    <mergeCell ref="LBW88:LBW91"/>
    <mergeCell ref="LBX88:LBX91"/>
    <mergeCell ref="A91:A92"/>
    <mergeCell ref="B91:B92"/>
    <mergeCell ref="C91:C92"/>
    <mergeCell ref="D91:D92"/>
    <mergeCell ref="F91:F92"/>
    <mergeCell ref="G91:G92"/>
    <mergeCell ref="H91:H92"/>
    <mergeCell ref="I91:I92"/>
    <mergeCell ref="LBP88:LBP91"/>
    <mergeCell ref="LBQ88:LBQ91"/>
    <mergeCell ref="LBR88:LBR91"/>
    <mergeCell ref="LBS88:LBS91"/>
    <mergeCell ref="LBT88:LBT91"/>
    <mergeCell ref="LBK88:LBK91"/>
    <mergeCell ref="LBL88:LBL91"/>
    <mergeCell ref="LBM88:LBM91"/>
    <mergeCell ref="LBN88:LBN91"/>
    <mergeCell ref="LBO88:LBO91"/>
    <mergeCell ref="LBF88:LBF91"/>
    <mergeCell ref="LBG88:LBG91"/>
    <mergeCell ref="LBH88:LBH91"/>
    <mergeCell ref="LBI88:LBI91"/>
    <mergeCell ref="LBJ88:LBJ91"/>
    <mergeCell ref="LBA88:LBA91"/>
    <mergeCell ref="LBB88:LBB91"/>
    <mergeCell ref="LBC88:LBC91"/>
    <mergeCell ref="LBD88:LBD91"/>
    <mergeCell ref="LBE88:LBE91"/>
    <mergeCell ref="LAV88:LAV91"/>
    <mergeCell ref="LAW88:LAW91"/>
    <mergeCell ref="LAX88:LAX91"/>
    <mergeCell ref="LAY88:LAY91"/>
    <mergeCell ref="LAZ88:LAZ91"/>
    <mergeCell ref="LAQ88:LAQ91"/>
    <mergeCell ref="LAR88:LAR91"/>
    <mergeCell ref="LAS88:LAS91"/>
    <mergeCell ref="LAT88:LAT91"/>
    <mergeCell ref="LAU88:LAU91"/>
    <mergeCell ref="LAL88:LAL91"/>
    <mergeCell ref="LAM88:LAM91"/>
    <mergeCell ref="LAN88:LAN91"/>
    <mergeCell ref="LAO88:LAO91"/>
    <mergeCell ref="LAP88:LAP91"/>
    <mergeCell ref="LAG88:LAG91"/>
    <mergeCell ref="LAH88:LAH91"/>
    <mergeCell ref="LAI88:LAI91"/>
    <mergeCell ref="LAJ88:LAJ91"/>
    <mergeCell ref="LAK88:LAK91"/>
    <mergeCell ref="LAB88:LAB91"/>
    <mergeCell ref="LAC88:LAC91"/>
    <mergeCell ref="LAD88:LAD91"/>
    <mergeCell ref="LAE88:LAE91"/>
    <mergeCell ref="LAF88:LAF91"/>
    <mergeCell ref="KZW88:KZW91"/>
    <mergeCell ref="KZX88:KZX91"/>
    <mergeCell ref="KZY88:KZY91"/>
    <mergeCell ref="KZZ88:KZZ91"/>
    <mergeCell ref="LAA88:LAA91"/>
    <mergeCell ref="KZR88:KZR91"/>
    <mergeCell ref="KZS88:KZS91"/>
    <mergeCell ref="KZT88:KZT91"/>
    <mergeCell ref="KZU88:KZU91"/>
    <mergeCell ref="KZV88:KZV91"/>
    <mergeCell ref="KZM88:KZM91"/>
    <mergeCell ref="KZN88:KZN91"/>
    <mergeCell ref="KZO88:KZO91"/>
    <mergeCell ref="KZP88:KZP91"/>
    <mergeCell ref="KZQ88:KZQ91"/>
    <mergeCell ref="KZH88:KZH91"/>
    <mergeCell ref="KZI88:KZI91"/>
    <mergeCell ref="KZJ88:KZJ91"/>
    <mergeCell ref="KZK88:KZK91"/>
    <mergeCell ref="KZL88:KZL91"/>
    <mergeCell ref="KZC88:KZC91"/>
    <mergeCell ref="KZD88:KZD91"/>
    <mergeCell ref="KZE88:KZE91"/>
    <mergeCell ref="KZF88:KZF91"/>
    <mergeCell ref="KZG88:KZG91"/>
    <mergeCell ref="KYX88:KYX91"/>
    <mergeCell ref="KYY88:KYY91"/>
    <mergeCell ref="KYZ88:KYZ91"/>
    <mergeCell ref="KZA88:KZA91"/>
    <mergeCell ref="KZB88:KZB91"/>
    <mergeCell ref="KYS88:KYS91"/>
    <mergeCell ref="KYT88:KYT91"/>
    <mergeCell ref="KYU88:KYU91"/>
    <mergeCell ref="KYV88:KYV91"/>
    <mergeCell ref="KYW88:KYW91"/>
    <mergeCell ref="KYN88:KYN91"/>
    <mergeCell ref="KYO88:KYO91"/>
    <mergeCell ref="KYP88:KYP91"/>
    <mergeCell ref="KYQ88:KYQ91"/>
    <mergeCell ref="KYR88:KYR91"/>
    <mergeCell ref="KYI88:KYI91"/>
    <mergeCell ref="KYJ88:KYJ91"/>
    <mergeCell ref="KYK88:KYK91"/>
    <mergeCell ref="KYL88:KYL91"/>
    <mergeCell ref="KYM88:KYM91"/>
    <mergeCell ref="KYD88:KYD91"/>
    <mergeCell ref="KYE88:KYE91"/>
    <mergeCell ref="KYF88:KYF91"/>
    <mergeCell ref="KYG88:KYG91"/>
    <mergeCell ref="KYH88:KYH91"/>
    <mergeCell ref="KXY88:KXY91"/>
    <mergeCell ref="KXZ88:KXZ91"/>
    <mergeCell ref="KYA88:KYA91"/>
    <mergeCell ref="KYB88:KYB91"/>
    <mergeCell ref="KYC88:KYC91"/>
    <mergeCell ref="KXT88:KXT91"/>
    <mergeCell ref="KXU88:KXU91"/>
    <mergeCell ref="KXV88:KXV91"/>
    <mergeCell ref="KXW88:KXW91"/>
    <mergeCell ref="KXX88:KXX91"/>
    <mergeCell ref="KXO88:KXO91"/>
    <mergeCell ref="KXP88:KXP91"/>
    <mergeCell ref="KXQ88:KXQ91"/>
    <mergeCell ref="KXR88:KXR91"/>
    <mergeCell ref="KXS88:KXS91"/>
    <mergeCell ref="KXJ88:KXJ91"/>
    <mergeCell ref="KXK88:KXK91"/>
    <mergeCell ref="KXL88:KXL91"/>
    <mergeCell ref="KXM88:KXM91"/>
    <mergeCell ref="KXN88:KXN91"/>
    <mergeCell ref="KXE88:KXE91"/>
    <mergeCell ref="KXF88:KXF91"/>
    <mergeCell ref="KXG88:KXG91"/>
    <mergeCell ref="KXH88:KXH91"/>
    <mergeCell ref="KXI88:KXI91"/>
    <mergeCell ref="KWZ88:KWZ91"/>
    <mergeCell ref="KXA88:KXA91"/>
    <mergeCell ref="KXB88:KXB91"/>
    <mergeCell ref="KXC88:KXC91"/>
    <mergeCell ref="KXD88:KXD91"/>
    <mergeCell ref="KWU88:KWU91"/>
    <mergeCell ref="KWV88:KWV91"/>
    <mergeCell ref="KWW88:KWW91"/>
    <mergeCell ref="KWX88:KWX91"/>
    <mergeCell ref="KWY88:KWY91"/>
    <mergeCell ref="KWP88:KWP91"/>
    <mergeCell ref="KWQ88:KWQ91"/>
    <mergeCell ref="KWR88:KWR91"/>
    <mergeCell ref="KWS88:KWS91"/>
    <mergeCell ref="KWT88:KWT91"/>
    <mergeCell ref="KWK88:KWK91"/>
    <mergeCell ref="KWL88:KWL91"/>
    <mergeCell ref="KWM88:KWM91"/>
    <mergeCell ref="KWN88:KWN91"/>
    <mergeCell ref="KWO88:KWO91"/>
    <mergeCell ref="KWF88:KWF91"/>
    <mergeCell ref="KWG88:KWG91"/>
    <mergeCell ref="KWH88:KWH91"/>
    <mergeCell ref="KWI88:KWI91"/>
    <mergeCell ref="KWJ88:KWJ91"/>
    <mergeCell ref="KWA88:KWA91"/>
    <mergeCell ref="KWB88:KWB91"/>
    <mergeCell ref="KWC88:KWC91"/>
    <mergeCell ref="KWD88:KWD91"/>
    <mergeCell ref="KWE88:KWE91"/>
    <mergeCell ref="KVV88:KVV91"/>
    <mergeCell ref="KVW88:KVW91"/>
    <mergeCell ref="KVX88:KVX91"/>
    <mergeCell ref="KVY88:KVY91"/>
    <mergeCell ref="KVZ88:KVZ91"/>
    <mergeCell ref="KVQ88:KVQ91"/>
    <mergeCell ref="KVR88:KVR91"/>
    <mergeCell ref="KVS88:KVS91"/>
    <mergeCell ref="KVT88:KVT91"/>
    <mergeCell ref="KVU88:KVU91"/>
    <mergeCell ref="KVL88:KVL91"/>
    <mergeCell ref="KVM88:KVM91"/>
    <mergeCell ref="KVN88:KVN91"/>
    <mergeCell ref="KVO88:KVO91"/>
    <mergeCell ref="KVP88:KVP91"/>
    <mergeCell ref="KVG88:KVG91"/>
    <mergeCell ref="KVH88:KVH91"/>
    <mergeCell ref="KVI88:KVI91"/>
    <mergeCell ref="KVJ88:KVJ91"/>
    <mergeCell ref="KVK88:KVK91"/>
    <mergeCell ref="KVB88:KVB91"/>
    <mergeCell ref="KVC88:KVC91"/>
    <mergeCell ref="KVD88:KVD91"/>
    <mergeCell ref="KVE88:KVE91"/>
    <mergeCell ref="KVF88:KVF91"/>
    <mergeCell ref="KUW88:KUW91"/>
    <mergeCell ref="KUX88:KUX91"/>
    <mergeCell ref="KUY88:KUY91"/>
    <mergeCell ref="KUZ88:KUZ91"/>
    <mergeCell ref="KVA88:KVA91"/>
    <mergeCell ref="KUR88:KUR91"/>
    <mergeCell ref="KUS88:KUS91"/>
    <mergeCell ref="KUT88:KUT91"/>
    <mergeCell ref="KUU88:KUU91"/>
    <mergeCell ref="KUV88:KUV91"/>
    <mergeCell ref="KUM88:KUM91"/>
    <mergeCell ref="KUN88:KUN91"/>
    <mergeCell ref="KUO88:KUO91"/>
    <mergeCell ref="KUP88:KUP91"/>
    <mergeCell ref="KUQ88:KUQ91"/>
    <mergeCell ref="KUH88:KUH91"/>
    <mergeCell ref="KUI88:KUI91"/>
    <mergeCell ref="KUJ88:KUJ91"/>
    <mergeCell ref="KUK88:KUK91"/>
    <mergeCell ref="KUL88:KUL91"/>
    <mergeCell ref="KUC88:KUC91"/>
    <mergeCell ref="KUD88:KUD91"/>
    <mergeCell ref="KUE88:KUE91"/>
    <mergeCell ref="KUF88:KUF91"/>
    <mergeCell ref="KUG88:KUG91"/>
    <mergeCell ref="KTX88:KTX91"/>
    <mergeCell ref="KTY88:KTY91"/>
    <mergeCell ref="KTZ88:KTZ91"/>
    <mergeCell ref="KUA88:KUA91"/>
    <mergeCell ref="KUB88:KUB91"/>
    <mergeCell ref="KTS88:KTS91"/>
    <mergeCell ref="KTT88:KTT91"/>
    <mergeCell ref="KTU88:KTU91"/>
    <mergeCell ref="KTV88:KTV91"/>
    <mergeCell ref="KTW88:KTW91"/>
    <mergeCell ref="KTN88:KTN91"/>
    <mergeCell ref="KTO88:KTO91"/>
    <mergeCell ref="KTP88:KTP91"/>
    <mergeCell ref="KTQ88:KTQ91"/>
    <mergeCell ref="KTR88:KTR91"/>
    <mergeCell ref="KTI88:KTI91"/>
    <mergeCell ref="KTJ88:KTJ91"/>
    <mergeCell ref="KTK88:KTK91"/>
    <mergeCell ref="KTL88:KTL91"/>
    <mergeCell ref="KTM88:KTM91"/>
    <mergeCell ref="KTD88:KTD91"/>
    <mergeCell ref="KTE88:KTE91"/>
    <mergeCell ref="KTF88:KTF91"/>
    <mergeCell ref="KTG88:KTG91"/>
    <mergeCell ref="KTH88:KTH91"/>
    <mergeCell ref="KSY88:KSY91"/>
    <mergeCell ref="KSZ88:KSZ91"/>
    <mergeCell ref="KTA88:KTA91"/>
    <mergeCell ref="KTB88:KTB91"/>
    <mergeCell ref="KTC88:KTC91"/>
    <mergeCell ref="KST88:KST91"/>
    <mergeCell ref="KSU88:KSU91"/>
    <mergeCell ref="KSV88:KSV91"/>
    <mergeCell ref="KSW88:KSW91"/>
    <mergeCell ref="KSX88:KSX91"/>
    <mergeCell ref="KSO88:KSO91"/>
    <mergeCell ref="KSP88:KSP91"/>
    <mergeCell ref="KSQ88:KSQ91"/>
    <mergeCell ref="KSR88:KSR91"/>
    <mergeCell ref="KSS88:KSS91"/>
    <mergeCell ref="KSJ88:KSJ91"/>
    <mergeCell ref="KSK88:KSK91"/>
    <mergeCell ref="KSL88:KSL91"/>
    <mergeCell ref="KSM88:KSM91"/>
    <mergeCell ref="KSN88:KSN91"/>
    <mergeCell ref="KSE88:KSE91"/>
    <mergeCell ref="KSF88:KSF91"/>
    <mergeCell ref="KSG88:KSG91"/>
    <mergeCell ref="KSH88:KSH91"/>
    <mergeCell ref="KSI88:KSI91"/>
    <mergeCell ref="KRZ88:KRZ91"/>
    <mergeCell ref="KSA88:KSA91"/>
    <mergeCell ref="KSB88:KSB91"/>
    <mergeCell ref="KSC88:KSC91"/>
    <mergeCell ref="KSD88:KSD91"/>
    <mergeCell ref="KRU88:KRU91"/>
    <mergeCell ref="KRV88:KRV91"/>
    <mergeCell ref="KRW88:KRW91"/>
    <mergeCell ref="KRX88:KRX91"/>
    <mergeCell ref="KRY88:KRY91"/>
    <mergeCell ref="KRP88:KRP91"/>
    <mergeCell ref="KRQ88:KRQ91"/>
    <mergeCell ref="KRR88:KRR91"/>
    <mergeCell ref="KRS88:KRS91"/>
    <mergeCell ref="KRT88:KRT91"/>
    <mergeCell ref="KRK88:KRK91"/>
    <mergeCell ref="KRL88:KRL91"/>
    <mergeCell ref="KRM88:KRM91"/>
    <mergeCell ref="KRN88:KRN91"/>
    <mergeCell ref="KRO88:KRO91"/>
    <mergeCell ref="KRF88:KRF91"/>
    <mergeCell ref="KRG88:KRG91"/>
    <mergeCell ref="KRH88:KRH91"/>
    <mergeCell ref="KRI88:KRI91"/>
    <mergeCell ref="KRJ88:KRJ91"/>
    <mergeCell ref="KRA88:KRA91"/>
    <mergeCell ref="KRB88:KRB91"/>
    <mergeCell ref="KRC88:KRC91"/>
    <mergeCell ref="KRD88:KRD91"/>
    <mergeCell ref="KRE88:KRE91"/>
    <mergeCell ref="KQV88:KQV91"/>
    <mergeCell ref="KQW88:KQW91"/>
    <mergeCell ref="KQX88:KQX91"/>
    <mergeCell ref="KQY88:KQY91"/>
    <mergeCell ref="KQZ88:KQZ91"/>
    <mergeCell ref="KQQ88:KQQ91"/>
    <mergeCell ref="KQR88:KQR91"/>
    <mergeCell ref="KQS88:KQS91"/>
    <mergeCell ref="KQT88:KQT91"/>
    <mergeCell ref="KQU88:KQU91"/>
    <mergeCell ref="KQL88:KQL91"/>
    <mergeCell ref="KQM88:KQM91"/>
    <mergeCell ref="KQN88:KQN91"/>
    <mergeCell ref="KQO88:KQO91"/>
    <mergeCell ref="KQP88:KQP91"/>
    <mergeCell ref="KQG88:KQG91"/>
    <mergeCell ref="KQH88:KQH91"/>
    <mergeCell ref="KQI88:KQI91"/>
    <mergeCell ref="KQJ88:KQJ91"/>
    <mergeCell ref="KQK88:KQK91"/>
    <mergeCell ref="KQB88:KQB91"/>
    <mergeCell ref="KQC88:KQC91"/>
    <mergeCell ref="KQD88:KQD91"/>
    <mergeCell ref="KQE88:KQE91"/>
    <mergeCell ref="KQF88:KQF91"/>
    <mergeCell ref="KPW88:KPW91"/>
    <mergeCell ref="KPX88:KPX91"/>
    <mergeCell ref="KPY88:KPY91"/>
    <mergeCell ref="KPZ88:KPZ91"/>
    <mergeCell ref="KQA88:KQA91"/>
    <mergeCell ref="KPR88:KPR91"/>
    <mergeCell ref="KPS88:KPS91"/>
    <mergeCell ref="KPT88:KPT91"/>
    <mergeCell ref="KPU88:KPU91"/>
    <mergeCell ref="KPV88:KPV91"/>
    <mergeCell ref="KPM88:KPM91"/>
    <mergeCell ref="KPN88:KPN91"/>
    <mergeCell ref="KPO88:KPO91"/>
    <mergeCell ref="KPP88:KPP91"/>
    <mergeCell ref="KPQ88:KPQ91"/>
    <mergeCell ref="KPH88:KPH91"/>
    <mergeCell ref="KPI88:KPI91"/>
    <mergeCell ref="KPJ88:KPJ91"/>
    <mergeCell ref="KPK88:KPK91"/>
    <mergeCell ref="KPL88:KPL91"/>
    <mergeCell ref="KPC88:KPC91"/>
    <mergeCell ref="KPD88:KPD91"/>
    <mergeCell ref="KPE88:KPE91"/>
    <mergeCell ref="KPF88:KPF91"/>
    <mergeCell ref="KPG88:KPG91"/>
    <mergeCell ref="KOX88:KOX91"/>
    <mergeCell ref="KOY88:KOY91"/>
    <mergeCell ref="KOZ88:KOZ91"/>
    <mergeCell ref="KPA88:KPA91"/>
    <mergeCell ref="KPB88:KPB91"/>
    <mergeCell ref="KOS88:KOS91"/>
    <mergeCell ref="KOT88:KOT91"/>
    <mergeCell ref="KOU88:KOU91"/>
    <mergeCell ref="KOV88:KOV91"/>
    <mergeCell ref="KOW88:KOW91"/>
    <mergeCell ref="KON88:KON91"/>
    <mergeCell ref="KOO88:KOO91"/>
    <mergeCell ref="KOP88:KOP91"/>
    <mergeCell ref="KOQ88:KOQ91"/>
    <mergeCell ref="KOR88:KOR91"/>
    <mergeCell ref="KOI88:KOI91"/>
    <mergeCell ref="KOJ88:KOJ91"/>
    <mergeCell ref="KOK88:KOK91"/>
    <mergeCell ref="KOL88:KOL91"/>
    <mergeCell ref="KOM88:KOM91"/>
    <mergeCell ref="KOD88:KOD91"/>
    <mergeCell ref="KOE88:KOE91"/>
    <mergeCell ref="KOF88:KOF91"/>
    <mergeCell ref="KOG88:KOG91"/>
    <mergeCell ref="KOH88:KOH91"/>
    <mergeCell ref="KNY88:KNY91"/>
    <mergeCell ref="KNZ88:KNZ91"/>
    <mergeCell ref="KOA88:KOA91"/>
    <mergeCell ref="KOB88:KOB91"/>
    <mergeCell ref="KOC88:KOC91"/>
    <mergeCell ref="KNT88:KNT91"/>
    <mergeCell ref="KNU88:KNU91"/>
    <mergeCell ref="KNV88:KNV91"/>
    <mergeCell ref="KNW88:KNW91"/>
    <mergeCell ref="KNX88:KNX91"/>
    <mergeCell ref="KNO88:KNO91"/>
    <mergeCell ref="KNP88:KNP91"/>
    <mergeCell ref="KNQ88:KNQ91"/>
    <mergeCell ref="KNR88:KNR91"/>
    <mergeCell ref="KNS88:KNS91"/>
    <mergeCell ref="KNJ88:KNJ91"/>
    <mergeCell ref="KNK88:KNK91"/>
    <mergeCell ref="KNL88:KNL91"/>
    <mergeCell ref="KNM88:KNM91"/>
    <mergeCell ref="KNN88:KNN91"/>
    <mergeCell ref="KNE88:KNE91"/>
    <mergeCell ref="KNF88:KNF91"/>
    <mergeCell ref="KNG88:KNG91"/>
    <mergeCell ref="KNH88:KNH91"/>
    <mergeCell ref="KNI88:KNI91"/>
    <mergeCell ref="KMZ88:KMZ91"/>
    <mergeCell ref="KNA88:KNA91"/>
    <mergeCell ref="KNB88:KNB91"/>
    <mergeCell ref="KNC88:KNC91"/>
    <mergeCell ref="KND88:KND91"/>
    <mergeCell ref="KMU88:KMU91"/>
    <mergeCell ref="KMV88:KMV91"/>
    <mergeCell ref="KMW88:KMW91"/>
    <mergeCell ref="KMX88:KMX91"/>
    <mergeCell ref="KMY88:KMY91"/>
    <mergeCell ref="KMP88:KMP91"/>
    <mergeCell ref="KMQ88:KMQ91"/>
    <mergeCell ref="KMR88:KMR91"/>
    <mergeCell ref="KMS88:KMS91"/>
    <mergeCell ref="KMT88:KMT91"/>
    <mergeCell ref="KMK88:KMK91"/>
    <mergeCell ref="KML88:KML91"/>
    <mergeCell ref="KMM88:KMM91"/>
    <mergeCell ref="KMN88:KMN91"/>
    <mergeCell ref="KMO88:KMO91"/>
    <mergeCell ref="KMF88:KMF91"/>
    <mergeCell ref="KMG88:KMG91"/>
    <mergeCell ref="KMH88:KMH91"/>
    <mergeCell ref="KMI88:KMI91"/>
    <mergeCell ref="KMJ88:KMJ91"/>
    <mergeCell ref="KMA88:KMA91"/>
    <mergeCell ref="KMB88:KMB91"/>
    <mergeCell ref="KMC88:KMC91"/>
    <mergeCell ref="KMD88:KMD91"/>
    <mergeCell ref="KME88:KME91"/>
    <mergeCell ref="KLV88:KLV91"/>
    <mergeCell ref="KLW88:KLW91"/>
    <mergeCell ref="KLX88:KLX91"/>
    <mergeCell ref="KLY88:KLY91"/>
    <mergeCell ref="KLZ88:KLZ91"/>
    <mergeCell ref="KLQ88:KLQ91"/>
    <mergeCell ref="KLR88:KLR91"/>
    <mergeCell ref="KLS88:KLS91"/>
    <mergeCell ref="KLT88:KLT91"/>
    <mergeCell ref="KLU88:KLU91"/>
    <mergeCell ref="KLL88:KLL91"/>
    <mergeCell ref="KLM88:KLM91"/>
    <mergeCell ref="KLN88:KLN91"/>
    <mergeCell ref="KLO88:KLO91"/>
    <mergeCell ref="KLP88:KLP91"/>
    <mergeCell ref="KLG88:KLG91"/>
    <mergeCell ref="KLH88:KLH91"/>
    <mergeCell ref="KLI88:KLI91"/>
    <mergeCell ref="KLJ88:KLJ91"/>
    <mergeCell ref="KLK88:KLK91"/>
    <mergeCell ref="KLB88:KLB91"/>
    <mergeCell ref="KLC88:KLC91"/>
    <mergeCell ref="KLD88:KLD91"/>
    <mergeCell ref="KLE88:KLE91"/>
    <mergeCell ref="KLF88:KLF91"/>
    <mergeCell ref="KKW88:KKW91"/>
    <mergeCell ref="KKX88:KKX91"/>
    <mergeCell ref="KKY88:KKY91"/>
    <mergeCell ref="KKZ88:KKZ91"/>
    <mergeCell ref="KLA88:KLA91"/>
    <mergeCell ref="KKR88:KKR91"/>
    <mergeCell ref="KKS88:KKS91"/>
    <mergeCell ref="KKT88:KKT91"/>
    <mergeCell ref="KKU88:KKU91"/>
    <mergeCell ref="KKV88:KKV91"/>
    <mergeCell ref="KKM88:KKM91"/>
    <mergeCell ref="KKN88:KKN91"/>
    <mergeCell ref="KKO88:KKO91"/>
    <mergeCell ref="KKP88:KKP91"/>
    <mergeCell ref="KKQ88:KKQ91"/>
    <mergeCell ref="KKH88:KKH91"/>
    <mergeCell ref="KKI88:KKI91"/>
    <mergeCell ref="KKJ88:KKJ91"/>
    <mergeCell ref="KKK88:KKK91"/>
    <mergeCell ref="KKL88:KKL91"/>
    <mergeCell ref="KKC88:KKC91"/>
    <mergeCell ref="KKD88:KKD91"/>
    <mergeCell ref="KKE88:KKE91"/>
    <mergeCell ref="KKF88:KKF91"/>
    <mergeCell ref="KKG88:KKG91"/>
    <mergeCell ref="KJX88:KJX91"/>
    <mergeCell ref="KJY88:KJY91"/>
    <mergeCell ref="KJZ88:KJZ91"/>
    <mergeCell ref="KKA88:KKA91"/>
    <mergeCell ref="KKB88:KKB91"/>
    <mergeCell ref="KJS88:KJS91"/>
    <mergeCell ref="KJT88:KJT91"/>
    <mergeCell ref="KJU88:KJU91"/>
    <mergeCell ref="KJV88:KJV91"/>
    <mergeCell ref="KJW88:KJW91"/>
    <mergeCell ref="KJN88:KJN91"/>
    <mergeCell ref="KJO88:KJO91"/>
    <mergeCell ref="KJP88:KJP91"/>
    <mergeCell ref="KJQ88:KJQ91"/>
    <mergeCell ref="KJR88:KJR91"/>
    <mergeCell ref="KJI88:KJI91"/>
    <mergeCell ref="KJJ88:KJJ91"/>
    <mergeCell ref="KJK88:KJK91"/>
    <mergeCell ref="KJL88:KJL91"/>
    <mergeCell ref="KJM88:KJM91"/>
    <mergeCell ref="KJD88:KJD91"/>
    <mergeCell ref="KJE88:KJE91"/>
    <mergeCell ref="KJF88:KJF91"/>
    <mergeCell ref="KJG88:KJG91"/>
    <mergeCell ref="KJH88:KJH91"/>
    <mergeCell ref="KIY88:KIY91"/>
    <mergeCell ref="KIZ88:KIZ91"/>
    <mergeCell ref="KJA88:KJA91"/>
    <mergeCell ref="KJB88:KJB91"/>
    <mergeCell ref="KJC88:KJC91"/>
    <mergeCell ref="KIT88:KIT91"/>
    <mergeCell ref="KIU88:KIU91"/>
    <mergeCell ref="KIV88:KIV91"/>
    <mergeCell ref="KIW88:KIW91"/>
    <mergeCell ref="KIX88:KIX91"/>
    <mergeCell ref="KIO88:KIO91"/>
    <mergeCell ref="KIP88:KIP91"/>
    <mergeCell ref="KIQ88:KIQ91"/>
    <mergeCell ref="KIR88:KIR91"/>
    <mergeCell ref="KIS88:KIS91"/>
    <mergeCell ref="KIJ88:KIJ91"/>
    <mergeCell ref="KIK88:KIK91"/>
    <mergeCell ref="KIL88:KIL91"/>
    <mergeCell ref="KIM88:KIM91"/>
    <mergeCell ref="KIN88:KIN91"/>
    <mergeCell ref="KIE88:KIE91"/>
    <mergeCell ref="KIF88:KIF91"/>
    <mergeCell ref="KIG88:KIG91"/>
    <mergeCell ref="KIH88:KIH91"/>
    <mergeCell ref="KII88:KII91"/>
    <mergeCell ref="KHZ88:KHZ91"/>
    <mergeCell ref="KIA88:KIA91"/>
    <mergeCell ref="KIB88:KIB91"/>
    <mergeCell ref="KIC88:KIC91"/>
    <mergeCell ref="KID88:KID91"/>
    <mergeCell ref="KHU88:KHU91"/>
    <mergeCell ref="KHV88:KHV91"/>
    <mergeCell ref="KHW88:KHW91"/>
    <mergeCell ref="KHX88:KHX91"/>
    <mergeCell ref="KHY88:KHY91"/>
    <mergeCell ref="KHP88:KHP91"/>
    <mergeCell ref="KHQ88:KHQ91"/>
    <mergeCell ref="KHR88:KHR91"/>
    <mergeCell ref="KHS88:KHS91"/>
    <mergeCell ref="KHT88:KHT91"/>
    <mergeCell ref="KHK88:KHK91"/>
    <mergeCell ref="KHL88:KHL91"/>
    <mergeCell ref="KHM88:KHM91"/>
    <mergeCell ref="KHN88:KHN91"/>
    <mergeCell ref="KHO88:KHO91"/>
    <mergeCell ref="KHF88:KHF91"/>
    <mergeCell ref="KHG88:KHG91"/>
    <mergeCell ref="KHH88:KHH91"/>
    <mergeCell ref="KHI88:KHI91"/>
    <mergeCell ref="KHJ88:KHJ91"/>
    <mergeCell ref="KHA88:KHA91"/>
    <mergeCell ref="KHB88:KHB91"/>
    <mergeCell ref="KHC88:KHC91"/>
    <mergeCell ref="KHD88:KHD91"/>
    <mergeCell ref="KHE88:KHE91"/>
    <mergeCell ref="KGV88:KGV91"/>
    <mergeCell ref="KGW88:KGW91"/>
    <mergeCell ref="KGX88:KGX91"/>
    <mergeCell ref="KGY88:KGY91"/>
    <mergeCell ref="KGZ88:KGZ91"/>
    <mergeCell ref="KGQ88:KGQ91"/>
    <mergeCell ref="KGR88:KGR91"/>
    <mergeCell ref="KGS88:KGS91"/>
    <mergeCell ref="KGT88:KGT91"/>
    <mergeCell ref="KGU88:KGU91"/>
    <mergeCell ref="KGL88:KGL91"/>
    <mergeCell ref="KGM88:KGM91"/>
    <mergeCell ref="KGN88:KGN91"/>
    <mergeCell ref="KGO88:KGO91"/>
    <mergeCell ref="KGP88:KGP91"/>
    <mergeCell ref="KGG88:KGG91"/>
    <mergeCell ref="KGH88:KGH91"/>
    <mergeCell ref="KGI88:KGI91"/>
    <mergeCell ref="KGJ88:KGJ91"/>
    <mergeCell ref="KGK88:KGK91"/>
    <mergeCell ref="KGB88:KGB91"/>
    <mergeCell ref="KGC88:KGC91"/>
    <mergeCell ref="KGD88:KGD91"/>
    <mergeCell ref="KGE88:KGE91"/>
    <mergeCell ref="KGF88:KGF91"/>
    <mergeCell ref="KFW88:KFW91"/>
    <mergeCell ref="KFX88:KFX91"/>
    <mergeCell ref="KFY88:KFY91"/>
    <mergeCell ref="KFZ88:KFZ91"/>
    <mergeCell ref="KGA88:KGA91"/>
    <mergeCell ref="KFR88:KFR91"/>
    <mergeCell ref="KFS88:KFS91"/>
    <mergeCell ref="KFT88:KFT91"/>
    <mergeCell ref="KFU88:KFU91"/>
    <mergeCell ref="KFV88:KFV91"/>
    <mergeCell ref="KFM88:KFM91"/>
    <mergeCell ref="KFN88:KFN91"/>
    <mergeCell ref="KFO88:KFO91"/>
    <mergeCell ref="KFP88:KFP91"/>
    <mergeCell ref="KFQ88:KFQ91"/>
    <mergeCell ref="KFH88:KFH91"/>
    <mergeCell ref="KFI88:KFI91"/>
    <mergeCell ref="KFJ88:KFJ91"/>
    <mergeCell ref="KFK88:KFK91"/>
    <mergeCell ref="KFL88:KFL91"/>
    <mergeCell ref="KFC88:KFC91"/>
    <mergeCell ref="KFD88:KFD91"/>
    <mergeCell ref="KFE88:KFE91"/>
    <mergeCell ref="KFF88:KFF91"/>
    <mergeCell ref="KFG88:KFG91"/>
    <mergeCell ref="KEX88:KEX91"/>
    <mergeCell ref="KEY88:KEY91"/>
    <mergeCell ref="KEZ88:KEZ91"/>
    <mergeCell ref="KFA88:KFA91"/>
    <mergeCell ref="KFB88:KFB91"/>
    <mergeCell ref="KES88:KES91"/>
    <mergeCell ref="KET88:KET91"/>
    <mergeCell ref="KEU88:KEU91"/>
    <mergeCell ref="KEV88:KEV91"/>
    <mergeCell ref="KEW88:KEW91"/>
    <mergeCell ref="KEN88:KEN91"/>
    <mergeCell ref="KEO88:KEO91"/>
    <mergeCell ref="KEP88:KEP91"/>
    <mergeCell ref="KEQ88:KEQ91"/>
    <mergeCell ref="KER88:KER91"/>
    <mergeCell ref="KEI88:KEI91"/>
    <mergeCell ref="KEJ88:KEJ91"/>
    <mergeCell ref="KEK88:KEK91"/>
    <mergeCell ref="KEL88:KEL91"/>
    <mergeCell ref="KEM88:KEM91"/>
    <mergeCell ref="KED88:KED91"/>
    <mergeCell ref="KEE88:KEE91"/>
    <mergeCell ref="KEF88:KEF91"/>
    <mergeCell ref="KEG88:KEG91"/>
    <mergeCell ref="KEH88:KEH91"/>
    <mergeCell ref="KDY88:KDY91"/>
    <mergeCell ref="KDZ88:KDZ91"/>
    <mergeCell ref="KEA88:KEA91"/>
    <mergeCell ref="KEB88:KEB91"/>
    <mergeCell ref="KEC88:KEC91"/>
    <mergeCell ref="KDT88:KDT91"/>
    <mergeCell ref="KDU88:KDU91"/>
    <mergeCell ref="KDV88:KDV91"/>
    <mergeCell ref="KDW88:KDW91"/>
    <mergeCell ref="KDX88:KDX91"/>
    <mergeCell ref="KDO88:KDO91"/>
    <mergeCell ref="KDP88:KDP91"/>
    <mergeCell ref="KDQ88:KDQ91"/>
    <mergeCell ref="KDR88:KDR91"/>
    <mergeCell ref="KDS88:KDS91"/>
    <mergeCell ref="KDJ88:KDJ91"/>
    <mergeCell ref="KDK88:KDK91"/>
    <mergeCell ref="KDL88:KDL91"/>
    <mergeCell ref="KDM88:KDM91"/>
    <mergeCell ref="KDN88:KDN91"/>
    <mergeCell ref="KDE88:KDE91"/>
    <mergeCell ref="KDF88:KDF91"/>
    <mergeCell ref="KDG88:KDG91"/>
    <mergeCell ref="KDH88:KDH91"/>
    <mergeCell ref="KDI88:KDI91"/>
    <mergeCell ref="KCZ88:KCZ91"/>
    <mergeCell ref="KDA88:KDA91"/>
    <mergeCell ref="KDB88:KDB91"/>
    <mergeCell ref="KDC88:KDC91"/>
    <mergeCell ref="KDD88:KDD91"/>
    <mergeCell ref="KCU88:KCU91"/>
    <mergeCell ref="KCV88:KCV91"/>
    <mergeCell ref="KCW88:KCW91"/>
    <mergeCell ref="KCX88:KCX91"/>
    <mergeCell ref="KCY88:KCY91"/>
    <mergeCell ref="KCP88:KCP91"/>
    <mergeCell ref="KCQ88:KCQ91"/>
    <mergeCell ref="KCR88:KCR91"/>
    <mergeCell ref="KCS88:KCS91"/>
    <mergeCell ref="KCT88:KCT91"/>
    <mergeCell ref="KCK88:KCK91"/>
    <mergeCell ref="KCL88:KCL91"/>
    <mergeCell ref="KCM88:KCM91"/>
    <mergeCell ref="KCN88:KCN91"/>
    <mergeCell ref="KCO88:KCO91"/>
    <mergeCell ref="KCF88:KCF91"/>
    <mergeCell ref="KCG88:KCG91"/>
    <mergeCell ref="KCH88:KCH91"/>
    <mergeCell ref="KCI88:KCI91"/>
    <mergeCell ref="KCJ88:KCJ91"/>
    <mergeCell ref="KCA88:KCA91"/>
    <mergeCell ref="KCB88:KCB91"/>
    <mergeCell ref="KCC88:KCC91"/>
    <mergeCell ref="KCD88:KCD91"/>
    <mergeCell ref="KCE88:KCE91"/>
    <mergeCell ref="KBV88:KBV91"/>
    <mergeCell ref="KBW88:KBW91"/>
    <mergeCell ref="KBX88:KBX91"/>
    <mergeCell ref="KBY88:KBY91"/>
    <mergeCell ref="KBZ88:KBZ91"/>
    <mergeCell ref="KBQ88:KBQ91"/>
    <mergeCell ref="KBR88:KBR91"/>
    <mergeCell ref="KBS88:KBS91"/>
    <mergeCell ref="KBT88:KBT91"/>
    <mergeCell ref="KBU88:KBU91"/>
    <mergeCell ref="KBL88:KBL91"/>
    <mergeCell ref="KBM88:KBM91"/>
    <mergeCell ref="KBN88:KBN91"/>
    <mergeCell ref="KBO88:KBO91"/>
    <mergeCell ref="KBP88:KBP91"/>
    <mergeCell ref="KBG88:KBG91"/>
    <mergeCell ref="KBH88:KBH91"/>
    <mergeCell ref="KBI88:KBI91"/>
    <mergeCell ref="KBJ88:KBJ91"/>
    <mergeCell ref="KBK88:KBK91"/>
    <mergeCell ref="KBB88:KBB91"/>
    <mergeCell ref="KBC88:KBC91"/>
    <mergeCell ref="KBD88:KBD91"/>
    <mergeCell ref="KBE88:KBE91"/>
    <mergeCell ref="KBF88:KBF91"/>
    <mergeCell ref="KAW88:KAW91"/>
    <mergeCell ref="KAX88:KAX91"/>
    <mergeCell ref="KAY88:KAY91"/>
    <mergeCell ref="KAZ88:KAZ91"/>
    <mergeCell ref="KBA88:KBA91"/>
    <mergeCell ref="KAR88:KAR91"/>
    <mergeCell ref="KAS88:KAS91"/>
    <mergeCell ref="KAT88:KAT91"/>
    <mergeCell ref="KAU88:KAU91"/>
    <mergeCell ref="KAV88:KAV91"/>
    <mergeCell ref="KAM88:KAM91"/>
    <mergeCell ref="KAN88:KAN91"/>
    <mergeCell ref="KAO88:KAO91"/>
    <mergeCell ref="KAP88:KAP91"/>
    <mergeCell ref="KAQ88:KAQ91"/>
    <mergeCell ref="KAH88:KAH91"/>
    <mergeCell ref="KAI88:KAI91"/>
    <mergeCell ref="KAJ88:KAJ91"/>
    <mergeCell ref="KAK88:KAK91"/>
    <mergeCell ref="KAL88:KAL91"/>
    <mergeCell ref="KAC88:KAC91"/>
    <mergeCell ref="KAD88:KAD91"/>
    <mergeCell ref="KAE88:KAE91"/>
    <mergeCell ref="KAF88:KAF91"/>
    <mergeCell ref="KAG88:KAG91"/>
    <mergeCell ref="JZX88:JZX91"/>
    <mergeCell ref="JZY88:JZY91"/>
    <mergeCell ref="JZZ88:JZZ91"/>
    <mergeCell ref="KAA88:KAA91"/>
    <mergeCell ref="KAB88:KAB91"/>
    <mergeCell ref="JZS88:JZS91"/>
    <mergeCell ref="JZT88:JZT91"/>
    <mergeCell ref="JZU88:JZU91"/>
    <mergeCell ref="JZV88:JZV91"/>
    <mergeCell ref="JZW88:JZW91"/>
    <mergeCell ref="JZN88:JZN91"/>
    <mergeCell ref="JZO88:JZO91"/>
    <mergeCell ref="JZP88:JZP91"/>
    <mergeCell ref="JZQ88:JZQ91"/>
    <mergeCell ref="JZR88:JZR91"/>
    <mergeCell ref="JZI88:JZI91"/>
    <mergeCell ref="JZJ88:JZJ91"/>
    <mergeCell ref="JZK88:JZK91"/>
    <mergeCell ref="JZL88:JZL91"/>
    <mergeCell ref="JZM88:JZM91"/>
    <mergeCell ref="JZD88:JZD91"/>
    <mergeCell ref="JZE88:JZE91"/>
    <mergeCell ref="JZF88:JZF91"/>
    <mergeCell ref="JZG88:JZG91"/>
    <mergeCell ref="JZH88:JZH91"/>
    <mergeCell ref="JYY88:JYY91"/>
    <mergeCell ref="JYZ88:JYZ91"/>
    <mergeCell ref="JZA88:JZA91"/>
    <mergeCell ref="JZB88:JZB91"/>
    <mergeCell ref="JZC88:JZC91"/>
    <mergeCell ref="JYT88:JYT91"/>
    <mergeCell ref="JYU88:JYU91"/>
    <mergeCell ref="JYV88:JYV91"/>
    <mergeCell ref="JYW88:JYW91"/>
    <mergeCell ref="JYX88:JYX91"/>
    <mergeCell ref="JYO88:JYO91"/>
    <mergeCell ref="JYP88:JYP91"/>
    <mergeCell ref="JYQ88:JYQ91"/>
    <mergeCell ref="JYR88:JYR91"/>
    <mergeCell ref="JYS88:JYS91"/>
    <mergeCell ref="JYJ88:JYJ91"/>
    <mergeCell ref="JYK88:JYK91"/>
    <mergeCell ref="JYL88:JYL91"/>
    <mergeCell ref="JYM88:JYM91"/>
    <mergeCell ref="JYN88:JYN91"/>
    <mergeCell ref="JYE88:JYE91"/>
    <mergeCell ref="JYF88:JYF91"/>
    <mergeCell ref="JYG88:JYG91"/>
    <mergeCell ref="JYH88:JYH91"/>
    <mergeCell ref="JYI88:JYI91"/>
    <mergeCell ref="JXZ88:JXZ91"/>
    <mergeCell ref="JYA88:JYA91"/>
    <mergeCell ref="JYB88:JYB91"/>
    <mergeCell ref="JYC88:JYC91"/>
    <mergeCell ref="JYD88:JYD91"/>
    <mergeCell ref="JXU88:JXU91"/>
    <mergeCell ref="JXV88:JXV91"/>
    <mergeCell ref="JXW88:JXW91"/>
    <mergeCell ref="JXX88:JXX91"/>
    <mergeCell ref="JXY88:JXY91"/>
    <mergeCell ref="JXP88:JXP91"/>
    <mergeCell ref="JXQ88:JXQ91"/>
    <mergeCell ref="JXR88:JXR91"/>
    <mergeCell ref="JXS88:JXS91"/>
    <mergeCell ref="JXT88:JXT91"/>
    <mergeCell ref="JXK88:JXK91"/>
    <mergeCell ref="JXL88:JXL91"/>
    <mergeCell ref="JXM88:JXM91"/>
    <mergeCell ref="JXN88:JXN91"/>
    <mergeCell ref="JXO88:JXO91"/>
    <mergeCell ref="JXF88:JXF91"/>
    <mergeCell ref="JXG88:JXG91"/>
    <mergeCell ref="JXH88:JXH91"/>
    <mergeCell ref="JXI88:JXI91"/>
    <mergeCell ref="JXJ88:JXJ91"/>
    <mergeCell ref="JXA88:JXA91"/>
    <mergeCell ref="JXB88:JXB91"/>
    <mergeCell ref="JXC88:JXC91"/>
    <mergeCell ref="JXD88:JXD91"/>
    <mergeCell ref="JXE88:JXE91"/>
    <mergeCell ref="JWV88:JWV91"/>
    <mergeCell ref="JWW88:JWW91"/>
    <mergeCell ref="JWX88:JWX91"/>
    <mergeCell ref="JWY88:JWY91"/>
    <mergeCell ref="JWZ88:JWZ91"/>
    <mergeCell ref="JWQ88:JWQ91"/>
    <mergeCell ref="JWR88:JWR91"/>
    <mergeCell ref="JWS88:JWS91"/>
    <mergeCell ref="JWT88:JWT91"/>
    <mergeCell ref="JWU88:JWU91"/>
    <mergeCell ref="JWL88:JWL91"/>
    <mergeCell ref="JWM88:JWM91"/>
    <mergeCell ref="JWN88:JWN91"/>
    <mergeCell ref="JWO88:JWO91"/>
    <mergeCell ref="JWP88:JWP91"/>
    <mergeCell ref="JWG88:JWG91"/>
    <mergeCell ref="JWH88:JWH91"/>
    <mergeCell ref="JWI88:JWI91"/>
    <mergeCell ref="JWJ88:JWJ91"/>
    <mergeCell ref="JWK88:JWK91"/>
    <mergeCell ref="JWB88:JWB91"/>
    <mergeCell ref="JWC88:JWC91"/>
    <mergeCell ref="JWD88:JWD91"/>
    <mergeCell ref="JWE88:JWE91"/>
    <mergeCell ref="JWF88:JWF91"/>
    <mergeCell ref="JVW88:JVW91"/>
    <mergeCell ref="JVX88:JVX91"/>
    <mergeCell ref="JVY88:JVY91"/>
    <mergeCell ref="JVZ88:JVZ91"/>
    <mergeCell ref="JWA88:JWA91"/>
    <mergeCell ref="JVR88:JVR91"/>
    <mergeCell ref="JVS88:JVS91"/>
    <mergeCell ref="JVT88:JVT91"/>
    <mergeCell ref="JVU88:JVU91"/>
    <mergeCell ref="JVV88:JVV91"/>
    <mergeCell ref="JVM88:JVM91"/>
    <mergeCell ref="JVN88:JVN91"/>
    <mergeCell ref="JVO88:JVO91"/>
    <mergeCell ref="JVP88:JVP91"/>
    <mergeCell ref="JVQ88:JVQ91"/>
    <mergeCell ref="JVH88:JVH91"/>
    <mergeCell ref="JVI88:JVI91"/>
    <mergeCell ref="JVJ88:JVJ91"/>
    <mergeCell ref="JVK88:JVK91"/>
    <mergeCell ref="JVL88:JVL91"/>
    <mergeCell ref="JVC88:JVC91"/>
    <mergeCell ref="JVD88:JVD91"/>
    <mergeCell ref="JVE88:JVE91"/>
    <mergeCell ref="JVF88:JVF91"/>
    <mergeCell ref="JVG88:JVG91"/>
    <mergeCell ref="JUX88:JUX91"/>
    <mergeCell ref="JUY88:JUY91"/>
    <mergeCell ref="JUZ88:JUZ91"/>
    <mergeCell ref="JVA88:JVA91"/>
    <mergeCell ref="JVB88:JVB91"/>
    <mergeCell ref="JUS88:JUS91"/>
    <mergeCell ref="JUT88:JUT91"/>
    <mergeCell ref="JUU88:JUU91"/>
    <mergeCell ref="JUV88:JUV91"/>
    <mergeCell ref="JUW88:JUW91"/>
    <mergeCell ref="JUN88:JUN91"/>
    <mergeCell ref="JUO88:JUO91"/>
    <mergeCell ref="JUP88:JUP91"/>
    <mergeCell ref="JUQ88:JUQ91"/>
    <mergeCell ref="JUR88:JUR91"/>
    <mergeCell ref="JUI88:JUI91"/>
    <mergeCell ref="JUJ88:JUJ91"/>
    <mergeCell ref="JUK88:JUK91"/>
    <mergeCell ref="JUL88:JUL91"/>
    <mergeCell ref="JUM88:JUM91"/>
    <mergeCell ref="JUD88:JUD91"/>
    <mergeCell ref="JUE88:JUE91"/>
    <mergeCell ref="JUF88:JUF91"/>
    <mergeCell ref="JUG88:JUG91"/>
    <mergeCell ref="JUH88:JUH91"/>
    <mergeCell ref="JTY88:JTY91"/>
    <mergeCell ref="JTZ88:JTZ91"/>
    <mergeCell ref="JUA88:JUA91"/>
    <mergeCell ref="JUB88:JUB91"/>
    <mergeCell ref="JUC88:JUC91"/>
    <mergeCell ref="JTT88:JTT91"/>
    <mergeCell ref="JTU88:JTU91"/>
    <mergeCell ref="JTV88:JTV91"/>
    <mergeCell ref="JTW88:JTW91"/>
    <mergeCell ref="JTX88:JTX91"/>
    <mergeCell ref="JTO88:JTO91"/>
    <mergeCell ref="JTP88:JTP91"/>
    <mergeCell ref="JTQ88:JTQ91"/>
    <mergeCell ref="JTR88:JTR91"/>
    <mergeCell ref="JTS88:JTS91"/>
    <mergeCell ref="JTJ88:JTJ91"/>
    <mergeCell ref="JTK88:JTK91"/>
    <mergeCell ref="JTL88:JTL91"/>
    <mergeCell ref="JTM88:JTM91"/>
    <mergeCell ref="JTN88:JTN91"/>
    <mergeCell ref="JTE88:JTE91"/>
    <mergeCell ref="JTF88:JTF91"/>
    <mergeCell ref="JTG88:JTG91"/>
    <mergeCell ref="JTH88:JTH91"/>
    <mergeCell ref="JTI88:JTI91"/>
    <mergeCell ref="JSZ88:JSZ91"/>
    <mergeCell ref="JTA88:JTA91"/>
    <mergeCell ref="JTB88:JTB91"/>
    <mergeCell ref="JTC88:JTC91"/>
    <mergeCell ref="JTD88:JTD91"/>
    <mergeCell ref="JSU88:JSU91"/>
    <mergeCell ref="JSV88:JSV91"/>
    <mergeCell ref="JSW88:JSW91"/>
    <mergeCell ref="JSX88:JSX91"/>
    <mergeCell ref="JSY88:JSY91"/>
    <mergeCell ref="JSP88:JSP91"/>
    <mergeCell ref="JSQ88:JSQ91"/>
    <mergeCell ref="JSR88:JSR91"/>
    <mergeCell ref="JSS88:JSS91"/>
    <mergeCell ref="JST88:JST91"/>
    <mergeCell ref="JSK88:JSK91"/>
    <mergeCell ref="JSL88:JSL91"/>
    <mergeCell ref="JSM88:JSM91"/>
    <mergeCell ref="JSN88:JSN91"/>
    <mergeCell ref="JSO88:JSO91"/>
    <mergeCell ref="JSF88:JSF91"/>
    <mergeCell ref="JSG88:JSG91"/>
    <mergeCell ref="JSH88:JSH91"/>
    <mergeCell ref="JSI88:JSI91"/>
    <mergeCell ref="JSJ88:JSJ91"/>
    <mergeCell ref="JSA88:JSA91"/>
    <mergeCell ref="JSB88:JSB91"/>
    <mergeCell ref="JSC88:JSC91"/>
    <mergeCell ref="JSD88:JSD91"/>
    <mergeCell ref="JSE88:JSE91"/>
    <mergeCell ref="JRV88:JRV91"/>
    <mergeCell ref="JRW88:JRW91"/>
    <mergeCell ref="JRX88:JRX91"/>
    <mergeCell ref="JRY88:JRY91"/>
    <mergeCell ref="JRZ88:JRZ91"/>
    <mergeCell ref="JRQ88:JRQ91"/>
    <mergeCell ref="JRR88:JRR91"/>
    <mergeCell ref="JRS88:JRS91"/>
    <mergeCell ref="JRT88:JRT91"/>
    <mergeCell ref="JRU88:JRU91"/>
    <mergeCell ref="JRL88:JRL91"/>
    <mergeCell ref="JRM88:JRM91"/>
    <mergeCell ref="JRN88:JRN91"/>
    <mergeCell ref="JRO88:JRO91"/>
    <mergeCell ref="JRP88:JRP91"/>
    <mergeCell ref="JRG88:JRG91"/>
    <mergeCell ref="JRH88:JRH91"/>
    <mergeCell ref="JRI88:JRI91"/>
    <mergeCell ref="JRJ88:JRJ91"/>
    <mergeCell ref="JRK88:JRK91"/>
    <mergeCell ref="JRB88:JRB91"/>
    <mergeCell ref="JRC88:JRC91"/>
    <mergeCell ref="JRD88:JRD91"/>
    <mergeCell ref="JRE88:JRE91"/>
    <mergeCell ref="JRF88:JRF91"/>
    <mergeCell ref="JQW88:JQW91"/>
    <mergeCell ref="JQX88:JQX91"/>
    <mergeCell ref="JQY88:JQY91"/>
    <mergeCell ref="JQZ88:JQZ91"/>
    <mergeCell ref="JRA88:JRA91"/>
    <mergeCell ref="JQR88:JQR91"/>
    <mergeCell ref="JQS88:JQS91"/>
    <mergeCell ref="JQT88:JQT91"/>
    <mergeCell ref="JQU88:JQU91"/>
    <mergeCell ref="JQV88:JQV91"/>
    <mergeCell ref="JQM88:JQM91"/>
    <mergeCell ref="JQN88:JQN91"/>
    <mergeCell ref="JQO88:JQO91"/>
    <mergeCell ref="JQP88:JQP91"/>
    <mergeCell ref="JQQ88:JQQ91"/>
    <mergeCell ref="JQH88:JQH91"/>
    <mergeCell ref="JQI88:JQI91"/>
    <mergeCell ref="JQJ88:JQJ91"/>
    <mergeCell ref="JQK88:JQK91"/>
    <mergeCell ref="JQL88:JQL91"/>
    <mergeCell ref="JQC88:JQC91"/>
    <mergeCell ref="JQD88:JQD91"/>
    <mergeCell ref="JQE88:JQE91"/>
    <mergeCell ref="JQF88:JQF91"/>
    <mergeCell ref="JQG88:JQG91"/>
    <mergeCell ref="JPX88:JPX91"/>
    <mergeCell ref="JPY88:JPY91"/>
    <mergeCell ref="JPZ88:JPZ91"/>
    <mergeCell ref="JQA88:JQA91"/>
    <mergeCell ref="JQB88:JQB91"/>
    <mergeCell ref="JPS88:JPS91"/>
    <mergeCell ref="JPT88:JPT91"/>
    <mergeCell ref="JPU88:JPU91"/>
    <mergeCell ref="JPV88:JPV91"/>
    <mergeCell ref="JPW88:JPW91"/>
    <mergeCell ref="JPN88:JPN91"/>
    <mergeCell ref="JPO88:JPO91"/>
    <mergeCell ref="JPP88:JPP91"/>
    <mergeCell ref="JPQ88:JPQ91"/>
    <mergeCell ref="JPR88:JPR91"/>
    <mergeCell ref="JPI88:JPI91"/>
    <mergeCell ref="JPJ88:JPJ91"/>
    <mergeCell ref="JPK88:JPK91"/>
    <mergeCell ref="JPL88:JPL91"/>
    <mergeCell ref="JPM88:JPM91"/>
    <mergeCell ref="JPD88:JPD91"/>
    <mergeCell ref="JPE88:JPE91"/>
    <mergeCell ref="JPF88:JPF91"/>
    <mergeCell ref="JPG88:JPG91"/>
    <mergeCell ref="JPH88:JPH91"/>
    <mergeCell ref="JOY88:JOY91"/>
    <mergeCell ref="JOZ88:JOZ91"/>
    <mergeCell ref="JPA88:JPA91"/>
    <mergeCell ref="JPB88:JPB91"/>
    <mergeCell ref="JPC88:JPC91"/>
    <mergeCell ref="JOT88:JOT91"/>
    <mergeCell ref="JOU88:JOU91"/>
    <mergeCell ref="JOV88:JOV91"/>
    <mergeCell ref="JOW88:JOW91"/>
    <mergeCell ref="JOX88:JOX91"/>
    <mergeCell ref="JOO88:JOO91"/>
    <mergeCell ref="JOP88:JOP91"/>
    <mergeCell ref="JOQ88:JOQ91"/>
    <mergeCell ref="JOR88:JOR91"/>
    <mergeCell ref="JOS88:JOS91"/>
    <mergeCell ref="JOJ88:JOJ91"/>
    <mergeCell ref="JOK88:JOK91"/>
    <mergeCell ref="JOL88:JOL91"/>
    <mergeCell ref="JOM88:JOM91"/>
    <mergeCell ref="JON88:JON91"/>
    <mergeCell ref="JOE88:JOE91"/>
    <mergeCell ref="JOF88:JOF91"/>
    <mergeCell ref="JOG88:JOG91"/>
    <mergeCell ref="JOH88:JOH91"/>
    <mergeCell ref="JOI88:JOI91"/>
    <mergeCell ref="JNZ88:JNZ91"/>
    <mergeCell ref="JOA88:JOA91"/>
    <mergeCell ref="JOB88:JOB91"/>
    <mergeCell ref="JOC88:JOC91"/>
    <mergeCell ref="JOD88:JOD91"/>
    <mergeCell ref="JNU88:JNU91"/>
    <mergeCell ref="JNV88:JNV91"/>
    <mergeCell ref="JNW88:JNW91"/>
    <mergeCell ref="JNX88:JNX91"/>
    <mergeCell ref="JNY88:JNY91"/>
    <mergeCell ref="JNP88:JNP91"/>
    <mergeCell ref="JNQ88:JNQ91"/>
    <mergeCell ref="JNR88:JNR91"/>
    <mergeCell ref="JNS88:JNS91"/>
    <mergeCell ref="JNT88:JNT91"/>
    <mergeCell ref="JNK88:JNK91"/>
    <mergeCell ref="JNL88:JNL91"/>
    <mergeCell ref="JNM88:JNM91"/>
    <mergeCell ref="JNN88:JNN91"/>
    <mergeCell ref="JNO88:JNO91"/>
    <mergeCell ref="JNF88:JNF91"/>
    <mergeCell ref="JNG88:JNG91"/>
    <mergeCell ref="JNH88:JNH91"/>
    <mergeCell ref="JNI88:JNI91"/>
    <mergeCell ref="JNJ88:JNJ91"/>
    <mergeCell ref="JNA88:JNA91"/>
    <mergeCell ref="JNB88:JNB91"/>
    <mergeCell ref="JNC88:JNC91"/>
    <mergeCell ref="JND88:JND91"/>
    <mergeCell ref="JNE88:JNE91"/>
    <mergeCell ref="JMV88:JMV91"/>
    <mergeCell ref="JMW88:JMW91"/>
    <mergeCell ref="JMX88:JMX91"/>
    <mergeCell ref="JMY88:JMY91"/>
    <mergeCell ref="JMZ88:JMZ91"/>
    <mergeCell ref="JMQ88:JMQ91"/>
    <mergeCell ref="JMR88:JMR91"/>
    <mergeCell ref="JMS88:JMS91"/>
    <mergeCell ref="JMT88:JMT91"/>
    <mergeCell ref="JMU88:JMU91"/>
    <mergeCell ref="JML88:JML91"/>
    <mergeCell ref="JMM88:JMM91"/>
    <mergeCell ref="JMN88:JMN91"/>
    <mergeCell ref="JMO88:JMO91"/>
    <mergeCell ref="JMP88:JMP91"/>
    <mergeCell ref="JMG88:JMG91"/>
    <mergeCell ref="JMH88:JMH91"/>
    <mergeCell ref="JMI88:JMI91"/>
    <mergeCell ref="JMJ88:JMJ91"/>
    <mergeCell ref="JMK88:JMK91"/>
    <mergeCell ref="JMB88:JMB91"/>
    <mergeCell ref="JMC88:JMC91"/>
    <mergeCell ref="JMD88:JMD91"/>
    <mergeCell ref="JME88:JME91"/>
    <mergeCell ref="JMF88:JMF91"/>
    <mergeCell ref="JLW88:JLW91"/>
    <mergeCell ref="JLX88:JLX91"/>
    <mergeCell ref="JLY88:JLY91"/>
    <mergeCell ref="JLZ88:JLZ91"/>
    <mergeCell ref="JMA88:JMA91"/>
    <mergeCell ref="JLR88:JLR91"/>
    <mergeCell ref="JLS88:JLS91"/>
    <mergeCell ref="JLT88:JLT91"/>
    <mergeCell ref="JLU88:JLU91"/>
    <mergeCell ref="JLV88:JLV91"/>
    <mergeCell ref="JLM88:JLM91"/>
    <mergeCell ref="JLN88:JLN91"/>
    <mergeCell ref="JLO88:JLO91"/>
    <mergeCell ref="JLP88:JLP91"/>
    <mergeCell ref="JLQ88:JLQ91"/>
    <mergeCell ref="JLH88:JLH91"/>
    <mergeCell ref="JLI88:JLI91"/>
    <mergeCell ref="JLJ88:JLJ91"/>
    <mergeCell ref="JLK88:JLK91"/>
    <mergeCell ref="JLL88:JLL91"/>
    <mergeCell ref="JLC88:JLC91"/>
    <mergeCell ref="JLD88:JLD91"/>
    <mergeCell ref="JLE88:JLE91"/>
    <mergeCell ref="JLF88:JLF91"/>
    <mergeCell ref="JLG88:JLG91"/>
    <mergeCell ref="JKX88:JKX91"/>
    <mergeCell ref="JKY88:JKY91"/>
    <mergeCell ref="JKZ88:JKZ91"/>
    <mergeCell ref="JLA88:JLA91"/>
    <mergeCell ref="JLB88:JLB91"/>
    <mergeCell ref="JKS88:JKS91"/>
    <mergeCell ref="JKT88:JKT91"/>
    <mergeCell ref="JKU88:JKU91"/>
    <mergeCell ref="JKV88:JKV91"/>
    <mergeCell ref="JKW88:JKW91"/>
    <mergeCell ref="JKN88:JKN91"/>
    <mergeCell ref="JKO88:JKO91"/>
    <mergeCell ref="JKP88:JKP91"/>
    <mergeCell ref="JKQ88:JKQ91"/>
    <mergeCell ref="JKR88:JKR91"/>
    <mergeCell ref="JKI88:JKI91"/>
    <mergeCell ref="JKJ88:JKJ91"/>
    <mergeCell ref="JKK88:JKK91"/>
    <mergeCell ref="JKL88:JKL91"/>
    <mergeCell ref="JKM88:JKM91"/>
    <mergeCell ref="JKD88:JKD91"/>
    <mergeCell ref="JKE88:JKE91"/>
    <mergeCell ref="JKF88:JKF91"/>
    <mergeCell ref="JKG88:JKG91"/>
    <mergeCell ref="JKH88:JKH91"/>
    <mergeCell ref="JJY88:JJY91"/>
    <mergeCell ref="JJZ88:JJZ91"/>
    <mergeCell ref="JKA88:JKA91"/>
    <mergeCell ref="JKB88:JKB91"/>
    <mergeCell ref="JKC88:JKC91"/>
    <mergeCell ref="JJT88:JJT91"/>
    <mergeCell ref="JJU88:JJU91"/>
    <mergeCell ref="JJV88:JJV91"/>
    <mergeCell ref="JJW88:JJW91"/>
    <mergeCell ref="JJX88:JJX91"/>
    <mergeCell ref="JJO88:JJO91"/>
    <mergeCell ref="JJP88:JJP91"/>
    <mergeCell ref="JJQ88:JJQ91"/>
    <mergeCell ref="JJR88:JJR91"/>
    <mergeCell ref="JJS88:JJS91"/>
    <mergeCell ref="JJJ88:JJJ91"/>
    <mergeCell ref="JJK88:JJK91"/>
    <mergeCell ref="JJL88:JJL91"/>
    <mergeCell ref="JJM88:JJM91"/>
    <mergeCell ref="JJN88:JJN91"/>
    <mergeCell ref="JJE88:JJE91"/>
    <mergeCell ref="JJF88:JJF91"/>
    <mergeCell ref="JJG88:JJG91"/>
    <mergeCell ref="JJH88:JJH91"/>
    <mergeCell ref="JJI88:JJI91"/>
    <mergeCell ref="JIZ88:JIZ91"/>
    <mergeCell ref="JJA88:JJA91"/>
    <mergeCell ref="JJB88:JJB91"/>
    <mergeCell ref="JJC88:JJC91"/>
    <mergeCell ref="JJD88:JJD91"/>
    <mergeCell ref="JIU88:JIU91"/>
    <mergeCell ref="JIV88:JIV91"/>
    <mergeCell ref="JIW88:JIW91"/>
    <mergeCell ref="JIX88:JIX91"/>
    <mergeCell ref="JIY88:JIY91"/>
    <mergeCell ref="JIP88:JIP91"/>
    <mergeCell ref="JIQ88:JIQ91"/>
    <mergeCell ref="JIR88:JIR91"/>
    <mergeCell ref="JIS88:JIS91"/>
    <mergeCell ref="JIT88:JIT91"/>
    <mergeCell ref="JIK88:JIK91"/>
    <mergeCell ref="JIL88:JIL91"/>
    <mergeCell ref="JIM88:JIM91"/>
    <mergeCell ref="JIN88:JIN91"/>
    <mergeCell ref="JIO88:JIO91"/>
    <mergeCell ref="JIF88:JIF91"/>
    <mergeCell ref="JIG88:JIG91"/>
    <mergeCell ref="JIH88:JIH91"/>
    <mergeCell ref="JII88:JII91"/>
    <mergeCell ref="JIJ88:JIJ91"/>
    <mergeCell ref="JIA88:JIA91"/>
    <mergeCell ref="JIB88:JIB91"/>
    <mergeCell ref="JIC88:JIC91"/>
    <mergeCell ref="JID88:JID91"/>
    <mergeCell ref="JIE88:JIE91"/>
    <mergeCell ref="JHV88:JHV91"/>
    <mergeCell ref="JHW88:JHW91"/>
    <mergeCell ref="JHX88:JHX91"/>
    <mergeCell ref="JHY88:JHY91"/>
    <mergeCell ref="JHZ88:JHZ91"/>
    <mergeCell ref="JHQ88:JHQ91"/>
    <mergeCell ref="JHR88:JHR91"/>
    <mergeCell ref="JHS88:JHS91"/>
    <mergeCell ref="JHT88:JHT91"/>
    <mergeCell ref="JHU88:JHU91"/>
    <mergeCell ref="JHL88:JHL91"/>
    <mergeCell ref="JHM88:JHM91"/>
    <mergeCell ref="JHN88:JHN91"/>
    <mergeCell ref="JHO88:JHO91"/>
    <mergeCell ref="JHP88:JHP91"/>
    <mergeCell ref="JHG88:JHG91"/>
    <mergeCell ref="JHH88:JHH91"/>
    <mergeCell ref="JHI88:JHI91"/>
    <mergeCell ref="JHJ88:JHJ91"/>
    <mergeCell ref="JHK88:JHK91"/>
    <mergeCell ref="JHB88:JHB91"/>
    <mergeCell ref="JHC88:JHC91"/>
    <mergeCell ref="JHD88:JHD91"/>
    <mergeCell ref="JHE88:JHE91"/>
    <mergeCell ref="JHF88:JHF91"/>
    <mergeCell ref="JGW88:JGW91"/>
    <mergeCell ref="JGX88:JGX91"/>
    <mergeCell ref="JGY88:JGY91"/>
    <mergeCell ref="JGZ88:JGZ91"/>
    <mergeCell ref="JHA88:JHA91"/>
    <mergeCell ref="JGR88:JGR91"/>
    <mergeCell ref="JGS88:JGS91"/>
    <mergeCell ref="JGT88:JGT91"/>
    <mergeCell ref="JGU88:JGU91"/>
    <mergeCell ref="JGV88:JGV91"/>
    <mergeCell ref="JGM88:JGM91"/>
    <mergeCell ref="JGN88:JGN91"/>
    <mergeCell ref="JGO88:JGO91"/>
    <mergeCell ref="JGP88:JGP91"/>
    <mergeCell ref="JGQ88:JGQ91"/>
    <mergeCell ref="JGH88:JGH91"/>
    <mergeCell ref="JGI88:JGI91"/>
    <mergeCell ref="JGJ88:JGJ91"/>
    <mergeCell ref="JGK88:JGK91"/>
    <mergeCell ref="JGL88:JGL91"/>
    <mergeCell ref="JGC88:JGC91"/>
    <mergeCell ref="JGD88:JGD91"/>
    <mergeCell ref="JGE88:JGE91"/>
    <mergeCell ref="JGF88:JGF91"/>
    <mergeCell ref="JGG88:JGG91"/>
    <mergeCell ref="JFX88:JFX91"/>
    <mergeCell ref="JFY88:JFY91"/>
    <mergeCell ref="JFZ88:JFZ91"/>
    <mergeCell ref="JGA88:JGA91"/>
    <mergeCell ref="JGB88:JGB91"/>
    <mergeCell ref="JFS88:JFS91"/>
    <mergeCell ref="JFT88:JFT91"/>
    <mergeCell ref="JFU88:JFU91"/>
    <mergeCell ref="JFV88:JFV91"/>
    <mergeCell ref="JFW88:JFW91"/>
    <mergeCell ref="JFN88:JFN91"/>
    <mergeCell ref="JFO88:JFO91"/>
    <mergeCell ref="JFP88:JFP91"/>
    <mergeCell ref="JFQ88:JFQ91"/>
    <mergeCell ref="JFR88:JFR91"/>
    <mergeCell ref="JFI88:JFI91"/>
    <mergeCell ref="JFJ88:JFJ91"/>
    <mergeCell ref="JFK88:JFK91"/>
    <mergeCell ref="JFL88:JFL91"/>
    <mergeCell ref="JFM88:JFM91"/>
    <mergeCell ref="JFD88:JFD91"/>
    <mergeCell ref="JFE88:JFE91"/>
    <mergeCell ref="JFF88:JFF91"/>
    <mergeCell ref="JFG88:JFG91"/>
    <mergeCell ref="JFH88:JFH91"/>
    <mergeCell ref="JEY88:JEY91"/>
    <mergeCell ref="JEZ88:JEZ91"/>
    <mergeCell ref="JFA88:JFA91"/>
    <mergeCell ref="JFB88:JFB91"/>
    <mergeCell ref="JFC88:JFC91"/>
    <mergeCell ref="JET88:JET91"/>
    <mergeCell ref="JEU88:JEU91"/>
    <mergeCell ref="JEV88:JEV91"/>
    <mergeCell ref="JEW88:JEW91"/>
    <mergeCell ref="JEX88:JEX91"/>
    <mergeCell ref="JEO88:JEO91"/>
    <mergeCell ref="JEP88:JEP91"/>
    <mergeCell ref="JEQ88:JEQ91"/>
    <mergeCell ref="JER88:JER91"/>
    <mergeCell ref="JES88:JES91"/>
    <mergeCell ref="JEJ88:JEJ91"/>
    <mergeCell ref="JEK88:JEK91"/>
    <mergeCell ref="JEL88:JEL91"/>
    <mergeCell ref="JEM88:JEM91"/>
    <mergeCell ref="JEN88:JEN91"/>
    <mergeCell ref="JEE88:JEE91"/>
    <mergeCell ref="JEF88:JEF91"/>
    <mergeCell ref="JEG88:JEG91"/>
    <mergeCell ref="JEH88:JEH91"/>
    <mergeCell ref="JEI88:JEI91"/>
    <mergeCell ref="JDZ88:JDZ91"/>
    <mergeCell ref="JEA88:JEA91"/>
    <mergeCell ref="JEB88:JEB91"/>
    <mergeCell ref="JEC88:JEC91"/>
    <mergeCell ref="JED88:JED91"/>
    <mergeCell ref="JDU88:JDU91"/>
    <mergeCell ref="JDV88:JDV91"/>
    <mergeCell ref="JDW88:JDW91"/>
    <mergeCell ref="JDX88:JDX91"/>
    <mergeCell ref="JDY88:JDY91"/>
    <mergeCell ref="JDP88:JDP91"/>
    <mergeCell ref="JDQ88:JDQ91"/>
    <mergeCell ref="JDR88:JDR91"/>
    <mergeCell ref="JDS88:JDS91"/>
    <mergeCell ref="JDT88:JDT91"/>
    <mergeCell ref="JDK88:JDK91"/>
    <mergeCell ref="JDL88:JDL91"/>
    <mergeCell ref="JDM88:JDM91"/>
    <mergeCell ref="JDN88:JDN91"/>
    <mergeCell ref="JDO88:JDO91"/>
    <mergeCell ref="JDF88:JDF91"/>
    <mergeCell ref="JDG88:JDG91"/>
    <mergeCell ref="JDH88:JDH91"/>
    <mergeCell ref="JDI88:JDI91"/>
    <mergeCell ref="JDJ88:JDJ91"/>
    <mergeCell ref="JDA88:JDA91"/>
    <mergeCell ref="JDB88:JDB91"/>
    <mergeCell ref="JDC88:JDC91"/>
    <mergeCell ref="JDD88:JDD91"/>
    <mergeCell ref="JDE88:JDE91"/>
    <mergeCell ref="JCV88:JCV91"/>
    <mergeCell ref="JCW88:JCW91"/>
    <mergeCell ref="JCX88:JCX91"/>
    <mergeCell ref="JCY88:JCY91"/>
    <mergeCell ref="JCZ88:JCZ91"/>
    <mergeCell ref="JCQ88:JCQ91"/>
    <mergeCell ref="JCR88:JCR91"/>
    <mergeCell ref="JCS88:JCS91"/>
    <mergeCell ref="JCT88:JCT91"/>
    <mergeCell ref="JCU88:JCU91"/>
    <mergeCell ref="JCL88:JCL91"/>
    <mergeCell ref="JCM88:JCM91"/>
    <mergeCell ref="JCN88:JCN91"/>
    <mergeCell ref="JCO88:JCO91"/>
    <mergeCell ref="JCP88:JCP91"/>
    <mergeCell ref="JCG88:JCG91"/>
    <mergeCell ref="JCH88:JCH91"/>
    <mergeCell ref="JCI88:JCI91"/>
    <mergeCell ref="JCJ88:JCJ91"/>
    <mergeCell ref="JCK88:JCK91"/>
    <mergeCell ref="JCB88:JCB91"/>
    <mergeCell ref="JCC88:JCC91"/>
    <mergeCell ref="JCD88:JCD91"/>
    <mergeCell ref="JCE88:JCE91"/>
    <mergeCell ref="JCF88:JCF91"/>
    <mergeCell ref="JBW88:JBW91"/>
    <mergeCell ref="JBX88:JBX91"/>
    <mergeCell ref="JBY88:JBY91"/>
    <mergeCell ref="JBZ88:JBZ91"/>
    <mergeCell ref="JCA88:JCA91"/>
    <mergeCell ref="JBR88:JBR91"/>
    <mergeCell ref="JBS88:JBS91"/>
    <mergeCell ref="JBT88:JBT91"/>
    <mergeCell ref="JBU88:JBU91"/>
    <mergeCell ref="JBV88:JBV91"/>
    <mergeCell ref="JBM88:JBM91"/>
    <mergeCell ref="JBN88:JBN91"/>
    <mergeCell ref="JBO88:JBO91"/>
    <mergeCell ref="JBP88:JBP91"/>
    <mergeCell ref="JBQ88:JBQ91"/>
    <mergeCell ref="JBH88:JBH91"/>
    <mergeCell ref="JBI88:JBI91"/>
    <mergeCell ref="JBJ88:JBJ91"/>
    <mergeCell ref="JBK88:JBK91"/>
    <mergeCell ref="JBL88:JBL91"/>
    <mergeCell ref="JBC88:JBC91"/>
    <mergeCell ref="JBD88:JBD91"/>
    <mergeCell ref="JBE88:JBE91"/>
    <mergeCell ref="JBF88:JBF91"/>
    <mergeCell ref="JBG88:JBG91"/>
    <mergeCell ref="JAX88:JAX91"/>
    <mergeCell ref="JAY88:JAY91"/>
    <mergeCell ref="JAZ88:JAZ91"/>
    <mergeCell ref="JBA88:JBA91"/>
    <mergeCell ref="JBB88:JBB91"/>
    <mergeCell ref="JAS88:JAS91"/>
    <mergeCell ref="JAT88:JAT91"/>
    <mergeCell ref="JAU88:JAU91"/>
    <mergeCell ref="JAV88:JAV91"/>
    <mergeCell ref="JAW88:JAW91"/>
    <mergeCell ref="JAN88:JAN91"/>
    <mergeCell ref="JAO88:JAO91"/>
    <mergeCell ref="JAP88:JAP91"/>
    <mergeCell ref="JAQ88:JAQ91"/>
    <mergeCell ref="JAR88:JAR91"/>
    <mergeCell ref="JAI88:JAI91"/>
    <mergeCell ref="JAJ88:JAJ91"/>
    <mergeCell ref="JAK88:JAK91"/>
    <mergeCell ref="JAL88:JAL91"/>
    <mergeCell ref="JAM88:JAM91"/>
    <mergeCell ref="JAD88:JAD91"/>
    <mergeCell ref="JAE88:JAE91"/>
    <mergeCell ref="JAF88:JAF91"/>
    <mergeCell ref="JAG88:JAG91"/>
    <mergeCell ref="JAH88:JAH91"/>
    <mergeCell ref="IZY88:IZY91"/>
    <mergeCell ref="IZZ88:IZZ91"/>
    <mergeCell ref="JAA88:JAA91"/>
    <mergeCell ref="JAB88:JAB91"/>
    <mergeCell ref="JAC88:JAC91"/>
    <mergeCell ref="IZT88:IZT91"/>
    <mergeCell ref="IZU88:IZU91"/>
    <mergeCell ref="IZV88:IZV91"/>
    <mergeCell ref="IZW88:IZW91"/>
    <mergeCell ref="IZX88:IZX91"/>
    <mergeCell ref="IZO88:IZO91"/>
    <mergeCell ref="IZP88:IZP91"/>
    <mergeCell ref="IZQ88:IZQ91"/>
    <mergeCell ref="IZR88:IZR91"/>
    <mergeCell ref="IZS88:IZS91"/>
    <mergeCell ref="IZJ88:IZJ91"/>
    <mergeCell ref="IZK88:IZK91"/>
    <mergeCell ref="IZL88:IZL91"/>
    <mergeCell ref="IZM88:IZM91"/>
    <mergeCell ref="IZN88:IZN91"/>
    <mergeCell ref="IZE88:IZE91"/>
    <mergeCell ref="IZF88:IZF91"/>
    <mergeCell ref="IZG88:IZG91"/>
    <mergeCell ref="IZH88:IZH91"/>
    <mergeCell ref="IZI88:IZI91"/>
    <mergeCell ref="IYZ88:IYZ91"/>
    <mergeCell ref="IZA88:IZA91"/>
    <mergeCell ref="IZB88:IZB91"/>
    <mergeCell ref="IZC88:IZC91"/>
    <mergeCell ref="IZD88:IZD91"/>
    <mergeCell ref="IYU88:IYU91"/>
    <mergeCell ref="IYV88:IYV91"/>
    <mergeCell ref="IYW88:IYW91"/>
    <mergeCell ref="IYX88:IYX91"/>
    <mergeCell ref="IYY88:IYY91"/>
    <mergeCell ref="IYP88:IYP91"/>
    <mergeCell ref="IYQ88:IYQ91"/>
    <mergeCell ref="IYR88:IYR91"/>
    <mergeCell ref="IYS88:IYS91"/>
    <mergeCell ref="IYT88:IYT91"/>
    <mergeCell ref="IYK88:IYK91"/>
    <mergeCell ref="IYL88:IYL91"/>
    <mergeCell ref="IYM88:IYM91"/>
    <mergeCell ref="IYN88:IYN91"/>
    <mergeCell ref="IYO88:IYO91"/>
    <mergeCell ref="IYF88:IYF91"/>
    <mergeCell ref="IYG88:IYG91"/>
    <mergeCell ref="IYH88:IYH91"/>
    <mergeCell ref="IYI88:IYI91"/>
    <mergeCell ref="IYJ88:IYJ91"/>
    <mergeCell ref="IYA88:IYA91"/>
    <mergeCell ref="IYB88:IYB91"/>
    <mergeCell ref="IYC88:IYC91"/>
    <mergeCell ref="IYD88:IYD91"/>
    <mergeCell ref="IYE88:IYE91"/>
    <mergeCell ref="IXV88:IXV91"/>
    <mergeCell ref="IXW88:IXW91"/>
    <mergeCell ref="IXX88:IXX91"/>
    <mergeCell ref="IXY88:IXY91"/>
    <mergeCell ref="IXZ88:IXZ91"/>
    <mergeCell ref="IXQ88:IXQ91"/>
    <mergeCell ref="IXR88:IXR91"/>
    <mergeCell ref="IXS88:IXS91"/>
    <mergeCell ref="IXT88:IXT91"/>
    <mergeCell ref="IXU88:IXU91"/>
    <mergeCell ref="IXL88:IXL91"/>
    <mergeCell ref="IXM88:IXM91"/>
    <mergeCell ref="IXN88:IXN91"/>
    <mergeCell ref="IXO88:IXO91"/>
    <mergeCell ref="IXP88:IXP91"/>
    <mergeCell ref="IXG88:IXG91"/>
    <mergeCell ref="IXH88:IXH91"/>
    <mergeCell ref="IXI88:IXI91"/>
    <mergeCell ref="IXJ88:IXJ91"/>
    <mergeCell ref="IXK88:IXK91"/>
    <mergeCell ref="IXB88:IXB91"/>
    <mergeCell ref="IXC88:IXC91"/>
    <mergeCell ref="IXD88:IXD91"/>
    <mergeCell ref="IXE88:IXE91"/>
    <mergeCell ref="IXF88:IXF91"/>
    <mergeCell ref="IWW88:IWW91"/>
    <mergeCell ref="IWX88:IWX91"/>
    <mergeCell ref="IWY88:IWY91"/>
    <mergeCell ref="IWZ88:IWZ91"/>
    <mergeCell ref="IXA88:IXA91"/>
    <mergeCell ref="IWR88:IWR91"/>
    <mergeCell ref="IWS88:IWS91"/>
    <mergeCell ref="IWT88:IWT91"/>
    <mergeCell ref="IWU88:IWU91"/>
    <mergeCell ref="IWV88:IWV91"/>
    <mergeCell ref="IWM88:IWM91"/>
    <mergeCell ref="IWN88:IWN91"/>
    <mergeCell ref="IWO88:IWO91"/>
    <mergeCell ref="IWP88:IWP91"/>
    <mergeCell ref="IWQ88:IWQ91"/>
    <mergeCell ref="IWH88:IWH91"/>
    <mergeCell ref="IWI88:IWI91"/>
    <mergeCell ref="IWJ88:IWJ91"/>
    <mergeCell ref="IWK88:IWK91"/>
    <mergeCell ref="IWL88:IWL91"/>
    <mergeCell ref="IWC88:IWC91"/>
    <mergeCell ref="IWD88:IWD91"/>
    <mergeCell ref="IWE88:IWE91"/>
    <mergeCell ref="IWF88:IWF91"/>
    <mergeCell ref="IWG88:IWG91"/>
    <mergeCell ref="IVX88:IVX91"/>
    <mergeCell ref="IVY88:IVY91"/>
    <mergeCell ref="IVZ88:IVZ91"/>
    <mergeCell ref="IWA88:IWA91"/>
    <mergeCell ref="IWB88:IWB91"/>
    <mergeCell ref="IVS88:IVS91"/>
    <mergeCell ref="IVT88:IVT91"/>
    <mergeCell ref="IVU88:IVU91"/>
    <mergeCell ref="IVV88:IVV91"/>
    <mergeCell ref="IVW88:IVW91"/>
    <mergeCell ref="IVN88:IVN91"/>
    <mergeCell ref="IVO88:IVO91"/>
    <mergeCell ref="IVP88:IVP91"/>
    <mergeCell ref="IVQ88:IVQ91"/>
    <mergeCell ref="IVR88:IVR91"/>
    <mergeCell ref="IVI88:IVI91"/>
    <mergeCell ref="IVJ88:IVJ91"/>
    <mergeCell ref="IVK88:IVK91"/>
    <mergeCell ref="IVL88:IVL91"/>
    <mergeCell ref="IVM88:IVM91"/>
    <mergeCell ref="IVD88:IVD91"/>
    <mergeCell ref="IVE88:IVE91"/>
    <mergeCell ref="IVF88:IVF91"/>
    <mergeCell ref="IVG88:IVG91"/>
    <mergeCell ref="IVH88:IVH91"/>
    <mergeCell ref="IUY88:IUY91"/>
    <mergeCell ref="IUZ88:IUZ91"/>
    <mergeCell ref="IVA88:IVA91"/>
    <mergeCell ref="IVB88:IVB91"/>
    <mergeCell ref="IVC88:IVC91"/>
    <mergeCell ref="IUT88:IUT91"/>
    <mergeCell ref="IUU88:IUU91"/>
    <mergeCell ref="IUV88:IUV91"/>
    <mergeCell ref="IUW88:IUW91"/>
    <mergeCell ref="IUX88:IUX91"/>
    <mergeCell ref="IUO88:IUO91"/>
    <mergeCell ref="IUP88:IUP91"/>
    <mergeCell ref="IUQ88:IUQ91"/>
    <mergeCell ref="IUR88:IUR91"/>
    <mergeCell ref="IUS88:IUS91"/>
    <mergeCell ref="IUJ88:IUJ91"/>
    <mergeCell ref="IUK88:IUK91"/>
    <mergeCell ref="IUL88:IUL91"/>
    <mergeCell ref="IUM88:IUM91"/>
    <mergeCell ref="IUN88:IUN91"/>
    <mergeCell ref="IUE88:IUE91"/>
    <mergeCell ref="IUF88:IUF91"/>
    <mergeCell ref="IUG88:IUG91"/>
    <mergeCell ref="IUH88:IUH91"/>
    <mergeCell ref="IUI88:IUI91"/>
    <mergeCell ref="ITZ88:ITZ91"/>
    <mergeCell ref="IUA88:IUA91"/>
    <mergeCell ref="IUB88:IUB91"/>
    <mergeCell ref="IUC88:IUC91"/>
    <mergeCell ref="IUD88:IUD91"/>
    <mergeCell ref="ITU88:ITU91"/>
    <mergeCell ref="ITV88:ITV91"/>
    <mergeCell ref="ITW88:ITW91"/>
    <mergeCell ref="ITX88:ITX91"/>
    <mergeCell ref="ITY88:ITY91"/>
    <mergeCell ref="ITP88:ITP91"/>
    <mergeCell ref="ITQ88:ITQ91"/>
    <mergeCell ref="ITR88:ITR91"/>
    <mergeCell ref="ITS88:ITS91"/>
    <mergeCell ref="ITT88:ITT91"/>
    <mergeCell ref="ITK88:ITK91"/>
    <mergeCell ref="ITL88:ITL91"/>
    <mergeCell ref="ITM88:ITM91"/>
    <mergeCell ref="ITN88:ITN91"/>
    <mergeCell ref="ITO88:ITO91"/>
    <mergeCell ref="ITF88:ITF91"/>
    <mergeCell ref="ITG88:ITG91"/>
    <mergeCell ref="ITH88:ITH91"/>
    <mergeCell ref="ITI88:ITI91"/>
    <mergeCell ref="ITJ88:ITJ91"/>
    <mergeCell ref="ITA88:ITA91"/>
    <mergeCell ref="ITB88:ITB91"/>
    <mergeCell ref="ITC88:ITC91"/>
    <mergeCell ref="ITD88:ITD91"/>
    <mergeCell ref="ITE88:ITE91"/>
    <mergeCell ref="ISV88:ISV91"/>
    <mergeCell ref="ISW88:ISW91"/>
    <mergeCell ref="ISX88:ISX91"/>
    <mergeCell ref="ISY88:ISY91"/>
    <mergeCell ref="ISZ88:ISZ91"/>
    <mergeCell ref="ISQ88:ISQ91"/>
    <mergeCell ref="ISR88:ISR91"/>
    <mergeCell ref="ISS88:ISS91"/>
    <mergeCell ref="IST88:IST91"/>
    <mergeCell ref="ISU88:ISU91"/>
    <mergeCell ref="ISL88:ISL91"/>
    <mergeCell ref="ISM88:ISM91"/>
    <mergeCell ref="ISN88:ISN91"/>
    <mergeCell ref="ISO88:ISO91"/>
    <mergeCell ref="ISP88:ISP91"/>
    <mergeCell ref="ISG88:ISG91"/>
    <mergeCell ref="ISH88:ISH91"/>
    <mergeCell ref="ISI88:ISI91"/>
    <mergeCell ref="ISJ88:ISJ91"/>
    <mergeCell ref="ISK88:ISK91"/>
    <mergeCell ref="ISB88:ISB91"/>
    <mergeCell ref="ISC88:ISC91"/>
    <mergeCell ref="ISD88:ISD91"/>
    <mergeCell ref="ISE88:ISE91"/>
    <mergeCell ref="ISF88:ISF91"/>
    <mergeCell ref="IRW88:IRW91"/>
    <mergeCell ref="IRX88:IRX91"/>
    <mergeCell ref="IRY88:IRY91"/>
    <mergeCell ref="IRZ88:IRZ91"/>
    <mergeCell ref="ISA88:ISA91"/>
    <mergeCell ref="IRR88:IRR91"/>
    <mergeCell ref="IRS88:IRS91"/>
    <mergeCell ref="IRT88:IRT91"/>
    <mergeCell ref="IRU88:IRU91"/>
    <mergeCell ref="IRV88:IRV91"/>
    <mergeCell ref="IRM88:IRM91"/>
    <mergeCell ref="IRN88:IRN91"/>
    <mergeCell ref="IRO88:IRO91"/>
    <mergeCell ref="IRP88:IRP91"/>
    <mergeCell ref="IRQ88:IRQ91"/>
    <mergeCell ref="IRH88:IRH91"/>
    <mergeCell ref="IRI88:IRI91"/>
    <mergeCell ref="IRJ88:IRJ91"/>
    <mergeCell ref="IRK88:IRK91"/>
    <mergeCell ref="IRL88:IRL91"/>
    <mergeCell ref="IRC88:IRC91"/>
    <mergeCell ref="IRD88:IRD91"/>
    <mergeCell ref="IRE88:IRE91"/>
    <mergeCell ref="IRF88:IRF91"/>
    <mergeCell ref="IRG88:IRG91"/>
    <mergeCell ref="IQX88:IQX91"/>
    <mergeCell ref="IQY88:IQY91"/>
    <mergeCell ref="IQZ88:IQZ91"/>
    <mergeCell ref="IRA88:IRA91"/>
    <mergeCell ref="IRB88:IRB91"/>
    <mergeCell ref="IQS88:IQS91"/>
    <mergeCell ref="IQT88:IQT91"/>
    <mergeCell ref="IQU88:IQU91"/>
    <mergeCell ref="IQV88:IQV91"/>
    <mergeCell ref="IQW88:IQW91"/>
    <mergeCell ref="IQN88:IQN91"/>
    <mergeCell ref="IQO88:IQO91"/>
    <mergeCell ref="IQP88:IQP91"/>
    <mergeCell ref="IQQ88:IQQ91"/>
    <mergeCell ref="IQR88:IQR91"/>
    <mergeCell ref="IQI88:IQI91"/>
    <mergeCell ref="IQJ88:IQJ91"/>
    <mergeCell ref="IQK88:IQK91"/>
    <mergeCell ref="IQL88:IQL91"/>
    <mergeCell ref="IQM88:IQM91"/>
    <mergeCell ref="IQD88:IQD91"/>
    <mergeCell ref="IQE88:IQE91"/>
    <mergeCell ref="IQF88:IQF91"/>
    <mergeCell ref="IQG88:IQG91"/>
    <mergeCell ref="IQH88:IQH91"/>
    <mergeCell ref="IPY88:IPY91"/>
    <mergeCell ref="IPZ88:IPZ91"/>
    <mergeCell ref="IQA88:IQA91"/>
    <mergeCell ref="IQB88:IQB91"/>
    <mergeCell ref="IQC88:IQC91"/>
    <mergeCell ref="IPT88:IPT91"/>
    <mergeCell ref="IPU88:IPU91"/>
    <mergeCell ref="IPV88:IPV91"/>
    <mergeCell ref="IPW88:IPW91"/>
    <mergeCell ref="IPX88:IPX91"/>
    <mergeCell ref="IPO88:IPO91"/>
    <mergeCell ref="IPP88:IPP91"/>
    <mergeCell ref="IPQ88:IPQ91"/>
    <mergeCell ref="IPR88:IPR91"/>
    <mergeCell ref="IPS88:IPS91"/>
    <mergeCell ref="IPJ88:IPJ91"/>
    <mergeCell ref="IPK88:IPK91"/>
    <mergeCell ref="IPL88:IPL91"/>
    <mergeCell ref="IPM88:IPM91"/>
    <mergeCell ref="IPN88:IPN91"/>
    <mergeCell ref="IPE88:IPE91"/>
    <mergeCell ref="IPF88:IPF91"/>
    <mergeCell ref="IPG88:IPG91"/>
    <mergeCell ref="IPH88:IPH91"/>
    <mergeCell ref="IPI88:IPI91"/>
    <mergeCell ref="IOZ88:IOZ91"/>
    <mergeCell ref="IPA88:IPA91"/>
    <mergeCell ref="IPB88:IPB91"/>
    <mergeCell ref="IPC88:IPC91"/>
    <mergeCell ref="IPD88:IPD91"/>
    <mergeCell ref="IOU88:IOU91"/>
    <mergeCell ref="IOV88:IOV91"/>
    <mergeCell ref="IOW88:IOW91"/>
    <mergeCell ref="IOX88:IOX91"/>
    <mergeCell ref="IOY88:IOY91"/>
    <mergeCell ref="IOP88:IOP91"/>
    <mergeCell ref="IOQ88:IOQ91"/>
    <mergeCell ref="IOR88:IOR91"/>
    <mergeCell ref="IOS88:IOS91"/>
    <mergeCell ref="IOT88:IOT91"/>
    <mergeCell ref="IOK88:IOK91"/>
    <mergeCell ref="IOL88:IOL91"/>
    <mergeCell ref="IOM88:IOM91"/>
    <mergeCell ref="ION88:ION91"/>
    <mergeCell ref="IOO88:IOO91"/>
    <mergeCell ref="IOF88:IOF91"/>
    <mergeCell ref="IOG88:IOG91"/>
    <mergeCell ref="IOH88:IOH91"/>
    <mergeCell ref="IOI88:IOI91"/>
    <mergeCell ref="IOJ88:IOJ91"/>
    <mergeCell ref="IOA88:IOA91"/>
    <mergeCell ref="IOB88:IOB91"/>
    <mergeCell ref="IOC88:IOC91"/>
    <mergeCell ref="IOD88:IOD91"/>
    <mergeCell ref="IOE88:IOE91"/>
    <mergeCell ref="INV88:INV91"/>
    <mergeCell ref="INW88:INW91"/>
    <mergeCell ref="INX88:INX91"/>
    <mergeCell ref="INY88:INY91"/>
    <mergeCell ref="INZ88:INZ91"/>
    <mergeCell ref="INQ88:INQ91"/>
    <mergeCell ref="INR88:INR91"/>
    <mergeCell ref="INS88:INS91"/>
    <mergeCell ref="INT88:INT91"/>
    <mergeCell ref="INU88:INU91"/>
    <mergeCell ref="INL88:INL91"/>
    <mergeCell ref="INM88:INM91"/>
    <mergeCell ref="INN88:INN91"/>
    <mergeCell ref="INO88:INO91"/>
    <mergeCell ref="INP88:INP91"/>
    <mergeCell ref="ING88:ING91"/>
    <mergeCell ref="INH88:INH91"/>
    <mergeCell ref="INI88:INI91"/>
    <mergeCell ref="INJ88:INJ91"/>
    <mergeCell ref="INK88:INK91"/>
    <mergeCell ref="INB88:INB91"/>
    <mergeCell ref="INC88:INC91"/>
    <mergeCell ref="IND88:IND91"/>
    <mergeCell ref="INE88:INE91"/>
    <mergeCell ref="INF88:INF91"/>
    <mergeCell ref="IMW88:IMW91"/>
    <mergeCell ref="IMX88:IMX91"/>
    <mergeCell ref="IMY88:IMY91"/>
    <mergeCell ref="IMZ88:IMZ91"/>
    <mergeCell ref="INA88:INA91"/>
    <mergeCell ref="IMR88:IMR91"/>
    <mergeCell ref="IMS88:IMS91"/>
    <mergeCell ref="IMT88:IMT91"/>
    <mergeCell ref="IMU88:IMU91"/>
    <mergeCell ref="IMV88:IMV91"/>
    <mergeCell ref="IMM88:IMM91"/>
    <mergeCell ref="IMN88:IMN91"/>
    <mergeCell ref="IMO88:IMO91"/>
    <mergeCell ref="IMP88:IMP91"/>
    <mergeCell ref="IMQ88:IMQ91"/>
    <mergeCell ref="IMH88:IMH91"/>
    <mergeCell ref="IMI88:IMI91"/>
    <mergeCell ref="IMJ88:IMJ91"/>
    <mergeCell ref="IMK88:IMK91"/>
    <mergeCell ref="IML88:IML91"/>
    <mergeCell ref="IMC88:IMC91"/>
    <mergeCell ref="IMD88:IMD91"/>
    <mergeCell ref="IME88:IME91"/>
    <mergeCell ref="IMF88:IMF91"/>
    <mergeCell ref="IMG88:IMG91"/>
    <mergeCell ref="ILX88:ILX91"/>
    <mergeCell ref="ILY88:ILY91"/>
    <mergeCell ref="ILZ88:ILZ91"/>
    <mergeCell ref="IMA88:IMA91"/>
    <mergeCell ref="IMB88:IMB91"/>
    <mergeCell ref="ILS88:ILS91"/>
    <mergeCell ref="ILT88:ILT91"/>
    <mergeCell ref="ILU88:ILU91"/>
    <mergeCell ref="ILV88:ILV91"/>
    <mergeCell ref="ILW88:ILW91"/>
    <mergeCell ref="ILN88:ILN91"/>
    <mergeCell ref="ILO88:ILO91"/>
    <mergeCell ref="ILP88:ILP91"/>
    <mergeCell ref="ILQ88:ILQ91"/>
    <mergeCell ref="ILR88:ILR91"/>
    <mergeCell ref="ILI88:ILI91"/>
    <mergeCell ref="ILJ88:ILJ91"/>
    <mergeCell ref="ILK88:ILK91"/>
    <mergeCell ref="ILL88:ILL91"/>
    <mergeCell ref="ILM88:ILM91"/>
    <mergeCell ref="ILD88:ILD91"/>
    <mergeCell ref="ILE88:ILE91"/>
    <mergeCell ref="ILF88:ILF91"/>
    <mergeCell ref="ILG88:ILG91"/>
    <mergeCell ref="ILH88:ILH91"/>
    <mergeCell ref="IKY88:IKY91"/>
    <mergeCell ref="IKZ88:IKZ91"/>
    <mergeCell ref="ILA88:ILA91"/>
    <mergeCell ref="ILB88:ILB91"/>
    <mergeCell ref="ILC88:ILC91"/>
    <mergeCell ref="IKT88:IKT91"/>
    <mergeCell ref="IKU88:IKU91"/>
    <mergeCell ref="IKV88:IKV91"/>
    <mergeCell ref="IKW88:IKW91"/>
    <mergeCell ref="IKX88:IKX91"/>
    <mergeCell ref="IKO88:IKO91"/>
    <mergeCell ref="IKP88:IKP91"/>
    <mergeCell ref="IKQ88:IKQ91"/>
    <mergeCell ref="IKR88:IKR91"/>
    <mergeCell ref="IKS88:IKS91"/>
    <mergeCell ref="IKJ88:IKJ91"/>
    <mergeCell ref="IKK88:IKK91"/>
    <mergeCell ref="IKL88:IKL91"/>
    <mergeCell ref="IKM88:IKM91"/>
    <mergeCell ref="IKN88:IKN91"/>
    <mergeCell ref="IKE88:IKE91"/>
    <mergeCell ref="IKF88:IKF91"/>
    <mergeCell ref="IKG88:IKG91"/>
    <mergeCell ref="IKH88:IKH91"/>
    <mergeCell ref="IKI88:IKI91"/>
    <mergeCell ref="IJZ88:IJZ91"/>
    <mergeCell ref="IKA88:IKA91"/>
    <mergeCell ref="IKB88:IKB91"/>
    <mergeCell ref="IKC88:IKC91"/>
    <mergeCell ref="IKD88:IKD91"/>
    <mergeCell ref="IJU88:IJU91"/>
    <mergeCell ref="IJV88:IJV91"/>
    <mergeCell ref="IJW88:IJW91"/>
    <mergeCell ref="IJX88:IJX91"/>
    <mergeCell ref="IJY88:IJY91"/>
    <mergeCell ref="IJP88:IJP91"/>
    <mergeCell ref="IJQ88:IJQ91"/>
    <mergeCell ref="IJR88:IJR91"/>
    <mergeCell ref="IJS88:IJS91"/>
    <mergeCell ref="IJT88:IJT91"/>
    <mergeCell ref="IJK88:IJK91"/>
    <mergeCell ref="IJL88:IJL91"/>
    <mergeCell ref="IJM88:IJM91"/>
    <mergeCell ref="IJN88:IJN91"/>
    <mergeCell ref="IJO88:IJO91"/>
    <mergeCell ref="IJF88:IJF91"/>
    <mergeCell ref="IJG88:IJG91"/>
    <mergeCell ref="IJH88:IJH91"/>
    <mergeCell ref="IJI88:IJI91"/>
    <mergeCell ref="IJJ88:IJJ91"/>
    <mergeCell ref="IJA88:IJA91"/>
    <mergeCell ref="IJB88:IJB91"/>
    <mergeCell ref="IJC88:IJC91"/>
    <mergeCell ref="IJD88:IJD91"/>
    <mergeCell ref="IJE88:IJE91"/>
    <mergeCell ref="IIV88:IIV91"/>
    <mergeCell ref="IIW88:IIW91"/>
    <mergeCell ref="IIX88:IIX91"/>
    <mergeCell ref="IIY88:IIY91"/>
    <mergeCell ref="IIZ88:IIZ91"/>
    <mergeCell ref="IIQ88:IIQ91"/>
    <mergeCell ref="IIR88:IIR91"/>
    <mergeCell ref="IIS88:IIS91"/>
    <mergeCell ref="IIT88:IIT91"/>
    <mergeCell ref="IIU88:IIU91"/>
    <mergeCell ref="IIL88:IIL91"/>
    <mergeCell ref="IIM88:IIM91"/>
    <mergeCell ref="IIN88:IIN91"/>
    <mergeCell ref="IIO88:IIO91"/>
    <mergeCell ref="IIP88:IIP91"/>
    <mergeCell ref="IIG88:IIG91"/>
    <mergeCell ref="IIH88:IIH91"/>
    <mergeCell ref="III88:III91"/>
    <mergeCell ref="IIJ88:IIJ91"/>
    <mergeCell ref="IIK88:IIK91"/>
    <mergeCell ref="IIB88:IIB91"/>
    <mergeCell ref="IIC88:IIC91"/>
    <mergeCell ref="IID88:IID91"/>
    <mergeCell ref="IIE88:IIE91"/>
    <mergeCell ref="IIF88:IIF91"/>
    <mergeCell ref="IHW88:IHW91"/>
    <mergeCell ref="IHX88:IHX91"/>
    <mergeCell ref="IHY88:IHY91"/>
    <mergeCell ref="IHZ88:IHZ91"/>
    <mergeCell ref="IIA88:IIA91"/>
    <mergeCell ref="IHR88:IHR91"/>
    <mergeCell ref="IHS88:IHS91"/>
    <mergeCell ref="IHT88:IHT91"/>
    <mergeCell ref="IHU88:IHU91"/>
    <mergeCell ref="IHV88:IHV91"/>
    <mergeCell ref="IHM88:IHM91"/>
    <mergeCell ref="IHN88:IHN91"/>
    <mergeCell ref="IHO88:IHO91"/>
    <mergeCell ref="IHP88:IHP91"/>
    <mergeCell ref="IHQ88:IHQ91"/>
    <mergeCell ref="IHH88:IHH91"/>
    <mergeCell ref="IHI88:IHI91"/>
    <mergeCell ref="IHJ88:IHJ91"/>
    <mergeCell ref="IHK88:IHK91"/>
    <mergeCell ref="IHL88:IHL91"/>
    <mergeCell ref="IHC88:IHC91"/>
    <mergeCell ref="IHD88:IHD91"/>
    <mergeCell ref="IHE88:IHE91"/>
    <mergeCell ref="IHF88:IHF91"/>
    <mergeCell ref="IHG88:IHG91"/>
    <mergeCell ref="IGX88:IGX91"/>
    <mergeCell ref="IGY88:IGY91"/>
    <mergeCell ref="IGZ88:IGZ91"/>
    <mergeCell ref="IHA88:IHA91"/>
    <mergeCell ref="IHB88:IHB91"/>
    <mergeCell ref="IGS88:IGS91"/>
    <mergeCell ref="IGT88:IGT91"/>
    <mergeCell ref="IGU88:IGU91"/>
    <mergeCell ref="IGV88:IGV91"/>
    <mergeCell ref="IGW88:IGW91"/>
    <mergeCell ref="IGN88:IGN91"/>
    <mergeCell ref="IGO88:IGO91"/>
    <mergeCell ref="IGP88:IGP91"/>
    <mergeCell ref="IGQ88:IGQ91"/>
    <mergeCell ref="IGR88:IGR91"/>
    <mergeCell ref="IGI88:IGI91"/>
    <mergeCell ref="IGJ88:IGJ91"/>
    <mergeCell ref="IGK88:IGK91"/>
    <mergeCell ref="IGL88:IGL91"/>
    <mergeCell ref="IGM88:IGM91"/>
    <mergeCell ref="IGD88:IGD91"/>
    <mergeCell ref="IGE88:IGE91"/>
    <mergeCell ref="IGF88:IGF91"/>
    <mergeCell ref="IGG88:IGG91"/>
    <mergeCell ref="IGH88:IGH91"/>
    <mergeCell ref="IFY88:IFY91"/>
    <mergeCell ref="IFZ88:IFZ91"/>
    <mergeCell ref="IGA88:IGA91"/>
    <mergeCell ref="IGB88:IGB91"/>
    <mergeCell ref="IGC88:IGC91"/>
    <mergeCell ref="IFT88:IFT91"/>
    <mergeCell ref="IFU88:IFU91"/>
    <mergeCell ref="IFV88:IFV91"/>
    <mergeCell ref="IFW88:IFW91"/>
    <mergeCell ref="IFX88:IFX91"/>
    <mergeCell ref="IFO88:IFO91"/>
    <mergeCell ref="IFP88:IFP91"/>
    <mergeCell ref="IFQ88:IFQ91"/>
    <mergeCell ref="IFR88:IFR91"/>
    <mergeCell ref="IFS88:IFS91"/>
    <mergeCell ref="IFJ88:IFJ91"/>
    <mergeCell ref="IFK88:IFK91"/>
    <mergeCell ref="IFL88:IFL91"/>
    <mergeCell ref="IFM88:IFM91"/>
    <mergeCell ref="IFN88:IFN91"/>
    <mergeCell ref="IFE88:IFE91"/>
    <mergeCell ref="IFF88:IFF91"/>
    <mergeCell ref="IFG88:IFG91"/>
    <mergeCell ref="IFH88:IFH91"/>
    <mergeCell ref="IFI88:IFI91"/>
    <mergeCell ref="IEZ88:IEZ91"/>
    <mergeCell ref="IFA88:IFA91"/>
    <mergeCell ref="IFB88:IFB91"/>
    <mergeCell ref="IFC88:IFC91"/>
    <mergeCell ref="IFD88:IFD91"/>
    <mergeCell ref="IEU88:IEU91"/>
    <mergeCell ref="IEV88:IEV91"/>
    <mergeCell ref="IEW88:IEW91"/>
    <mergeCell ref="IEX88:IEX91"/>
    <mergeCell ref="IEY88:IEY91"/>
    <mergeCell ref="IEP88:IEP91"/>
    <mergeCell ref="IEQ88:IEQ91"/>
    <mergeCell ref="IER88:IER91"/>
    <mergeCell ref="IES88:IES91"/>
    <mergeCell ref="IET88:IET91"/>
    <mergeCell ref="IEK88:IEK91"/>
    <mergeCell ref="IEL88:IEL91"/>
    <mergeCell ref="IEM88:IEM91"/>
    <mergeCell ref="IEN88:IEN91"/>
    <mergeCell ref="IEO88:IEO91"/>
    <mergeCell ref="IEF88:IEF91"/>
    <mergeCell ref="IEG88:IEG91"/>
    <mergeCell ref="IEH88:IEH91"/>
    <mergeCell ref="IEI88:IEI91"/>
    <mergeCell ref="IEJ88:IEJ91"/>
    <mergeCell ref="IEA88:IEA91"/>
    <mergeCell ref="IEB88:IEB91"/>
    <mergeCell ref="IEC88:IEC91"/>
    <mergeCell ref="IED88:IED91"/>
    <mergeCell ref="IEE88:IEE91"/>
    <mergeCell ref="IDV88:IDV91"/>
    <mergeCell ref="IDW88:IDW91"/>
    <mergeCell ref="IDX88:IDX91"/>
    <mergeCell ref="IDY88:IDY91"/>
    <mergeCell ref="IDZ88:IDZ91"/>
    <mergeCell ref="IDQ88:IDQ91"/>
    <mergeCell ref="IDR88:IDR91"/>
    <mergeCell ref="IDS88:IDS91"/>
    <mergeCell ref="IDT88:IDT91"/>
    <mergeCell ref="IDU88:IDU91"/>
    <mergeCell ref="IDL88:IDL91"/>
    <mergeCell ref="IDM88:IDM91"/>
    <mergeCell ref="IDN88:IDN91"/>
    <mergeCell ref="IDO88:IDO91"/>
    <mergeCell ref="IDP88:IDP91"/>
    <mergeCell ref="IDG88:IDG91"/>
    <mergeCell ref="IDH88:IDH91"/>
    <mergeCell ref="IDI88:IDI91"/>
    <mergeCell ref="IDJ88:IDJ91"/>
    <mergeCell ref="IDK88:IDK91"/>
    <mergeCell ref="IDB88:IDB91"/>
    <mergeCell ref="IDC88:IDC91"/>
    <mergeCell ref="IDD88:IDD91"/>
    <mergeCell ref="IDE88:IDE91"/>
    <mergeCell ref="IDF88:IDF91"/>
    <mergeCell ref="ICW88:ICW91"/>
    <mergeCell ref="ICX88:ICX91"/>
    <mergeCell ref="ICY88:ICY91"/>
    <mergeCell ref="ICZ88:ICZ91"/>
    <mergeCell ref="IDA88:IDA91"/>
    <mergeCell ref="ICR88:ICR91"/>
    <mergeCell ref="ICS88:ICS91"/>
    <mergeCell ref="ICT88:ICT91"/>
    <mergeCell ref="ICU88:ICU91"/>
    <mergeCell ref="ICV88:ICV91"/>
    <mergeCell ref="ICM88:ICM91"/>
    <mergeCell ref="ICN88:ICN91"/>
    <mergeCell ref="ICO88:ICO91"/>
    <mergeCell ref="ICP88:ICP91"/>
    <mergeCell ref="ICQ88:ICQ91"/>
    <mergeCell ref="ICH88:ICH91"/>
    <mergeCell ref="ICI88:ICI91"/>
    <mergeCell ref="ICJ88:ICJ91"/>
    <mergeCell ref="ICK88:ICK91"/>
    <mergeCell ref="ICL88:ICL91"/>
    <mergeCell ref="ICC88:ICC91"/>
    <mergeCell ref="ICD88:ICD91"/>
    <mergeCell ref="ICE88:ICE91"/>
    <mergeCell ref="ICF88:ICF91"/>
    <mergeCell ref="ICG88:ICG91"/>
    <mergeCell ref="IBX88:IBX91"/>
    <mergeCell ref="IBY88:IBY91"/>
    <mergeCell ref="IBZ88:IBZ91"/>
    <mergeCell ref="ICA88:ICA91"/>
    <mergeCell ref="ICB88:ICB91"/>
    <mergeCell ref="IBS88:IBS91"/>
    <mergeCell ref="IBT88:IBT91"/>
    <mergeCell ref="IBU88:IBU91"/>
    <mergeCell ref="IBV88:IBV91"/>
    <mergeCell ref="IBW88:IBW91"/>
    <mergeCell ref="IBN88:IBN91"/>
    <mergeCell ref="IBO88:IBO91"/>
    <mergeCell ref="IBP88:IBP91"/>
    <mergeCell ref="IBQ88:IBQ91"/>
    <mergeCell ref="IBR88:IBR91"/>
    <mergeCell ref="IBI88:IBI91"/>
    <mergeCell ref="IBJ88:IBJ91"/>
    <mergeCell ref="IBK88:IBK91"/>
    <mergeCell ref="IBL88:IBL91"/>
    <mergeCell ref="IBM88:IBM91"/>
    <mergeCell ref="IBD88:IBD91"/>
    <mergeCell ref="IBE88:IBE91"/>
    <mergeCell ref="IBF88:IBF91"/>
    <mergeCell ref="IBG88:IBG91"/>
    <mergeCell ref="IBH88:IBH91"/>
    <mergeCell ref="IAY88:IAY91"/>
    <mergeCell ref="IAZ88:IAZ91"/>
    <mergeCell ref="IBA88:IBA91"/>
    <mergeCell ref="IBB88:IBB91"/>
    <mergeCell ref="IBC88:IBC91"/>
    <mergeCell ref="IAT88:IAT91"/>
    <mergeCell ref="IAU88:IAU91"/>
    <mergeCell ref="IAV88:IAV91"/>
    <mergeCell ref="IAW88:IAW91"/>
    <mergeCell ref="IAX88:IAX91"/>
    <mergeCell ref="IAO88:IAO91"/>
    <mergeCell ref="IAP88:IAP91"/>
    <mergeCell ref="IAQ88:IAQ91"/>
    <mergeCell ref="IAR88:IAR91"/>
    <mergeCell ref="IAS88:IAS91"/>
    <mergeCell ref="IAJ88:IAJ91"/>
    <mergeCell ref="IAK88:IAK91"/>
    <mergeCell ref="IAL88:IAL91"/>
    <mergeCell ref="IAM88:IAM91"/>
    <mergeCell ref="IAN88:IAN91"/>
    <mergeCell ref="IAE88:IAE91"/>
    <mergeCell ref="IAF88:IAF91"/>
    <mergeCell ref="IAG88:IAG91"/>
    <mergeCell ref="IAH88:IAH91"/>
    <mergeCell ref="IAI88:IAI91"/>
    <mergeCell ref="HZZ88:HZZ91"/>
    <mergeCell ref="IAA88:IAA91"/>
    <mergeCell ref="IAB88:IAB91"/>
    <mergeCell ref="IAC88:IAC91"/>
    <mergeCell ref="IAD88:IAD91"/>
    <mergeCell ref="HZU88:HZU91"/>
    <mergeCell ref="HZV88:HZV91"/>
    <mergeCell ref="HZW88:HZW91"/>
    <mergeCell ref="HZX88:HZX91"/>
    <mergeCell ref="HZY88:HZY91"/>
    <mergeCell ref="HZP88:HZP91"/>
    <mergeCell ref="HZQ88:HZQ91"/>
    <mergeCell ref="HZR88:HZR91"/>
    <mergeCell ref="HZS88:HZS91"/>
    <mergeCell ref="HZT88:HZT91"/>
    <mergeCell ref="HZK88:HZK91"/>
    <mergeCell ref="HZL88:HZL91"/>
    <mergeCell ref="HZM88:HZM91"/>
    <mergeCell ref="HZN88:HZN91"/>
    <mergeCell ref="HZO88:HZO91"/>
    <mergeCell ref="HZF88:HZF91"/>
    <mergeCell ref="HZG88:HZG91"/>
    <mergeCell ref="HZH88:HZH91"/>
    <mergeCell ref="HZI88:HZI91"/>
    <mergeCell ref="HZJ88:HZJ91"/>
    <mergeCell ref="HZA88:HZA91"/>
    <mergeCell ref="HZB88:HZB91"/>
    <mergeCell ref="HZC88:HZC91"/>
    <mergeCell ref="HZD88:HZD91"/>
    <mergeCell ref="HZE88:HZE91"/>
    <mergeCell ref="HYV88:HYV91"/>
    <mergeCell ref="HYW88:HYW91"/>
    <mergeCell ref="HYX88:HYX91"/>
    <mergeCell ref="HYY88:HYY91"/>
    <mergeCell ref="HYZ88:HYZ91"/>
    <mergeCell ref="HYQ88:HYQ91"/>
    <mergeCell ref="HYR88:HYR91"/>
    <mergeCell ref="HYS88:HYS91"/>
    <mergeCell ref="HYT88:HYT91"/>
    <mergeCell ref="HYU88:HYU91"/>
    <mergeCell ref="HYL88:HYL91"/>
    <mergeCell ref="HYM88:HYM91"/>
    <mergeCell ref="HYN88:HYN91"/>
    <mergeCell ref="HYO88:HYO91"/>
    <mergeCell ref="HYP88:HYP91"/>
    <mergeCell ref="HYG88:HYG91"/>
    <mergeCell ref="HYH88:HYH91"/>
    <mergeCell ref="HYI88:HYI91"/>
    <mergeCell ref="HYJ88:HYJ91"/>
    <mergeCell ref="HYK88:HYK91"/>
    <mergeCell ref="HYB88:HYB91"/>
    <mergeCell ref="HYC88:HYC91"/>
    <mergeCell ref="HYD88:HYD91"/>
    <mergeCell ref="HYE88:HYE91"/>
    <mergeCell ref="HYF88:HYF91"/>
    <mergeCell ref="HXW88:HXW91"/>
    <mergeCell ref="HXX88:HXX91"/>
    <mergeCell ref="HXY88:HXY91"/>
    <mergeCell ref="HXZ88:HXZ91"/>
    <mergeCell ref="HYA88:HYA91"/>
    <mergeCell ref="HXR88:HXR91"/>
    <mergeCell ref="HXS88:HXS91"/>
    <mergeCell ref="HXT88:HXT91"/>
    <mergeCell ref="HXU88:HXU91"/>
    <mergeCell ref="HXV88:HXV91"/>
    <mergeCell ref="HXM88:HXM91"/>
    <mergeCell ref="HXN88:HXN91"/>
    <mergeCell ref="HXO88:HXO91"/>
    <mergeCell ref="HXP88:HXP91"/>
    <mergeCell ref="HXQ88:HXQ91"/>
    <mergeCell ref="HXH88:HXH91"/>
    <mergeCell ref="HXI88:HXI91"/>
    <mergeCell ref="HXJ88:HXJ91"/>
    <mergeCell ref="HXK88:HXK91"/>
    <mergeCell ref="HXL88:HXL91"/>
    <mergeCell ref="HXC88:HXC91"/>
    <mergeCell ref="HXD88:HXD91"/>
    <mergeCell ref="HXE88:HXE91"/>
    <mergeCell ref="HXF88:HXF91"/>
    <mergeCell ref="HXG88:HXG91"/>
    <mergeCell ref="HWX88:HWX91"/>
    <mergeCell ref="HWY88:HWY91"/>
    <mergeCell ref="HWZ88:HWZ91"/>
    <mergeCell ref="HXA88:HXA91"/>
    <mergeCell ref="HXB88:HXB91"/>
    <mergeCell ref="HWS88:HWS91"/>
    <mergeCell ref="HWT88:HWT91"/>
    <mergeCell ref="HWU88:HWU91"/>
    <mergeCell ref="HWV88:HWV91"/>
    <mergeCell ref="HWW88:HWW91"/>
    <mergeCell ref="HWN88:HWN91"/>
    <mergeCell ref="HWO88:HWO91"/>
    <mergeCell ref="HWP88:HWP91"/>
    <mergeCell ref="HWQ88:HWQ91"/>
    <mergeCell ref="HWR88:HWR91"/>
    <mergeCell ref="HWI88:HWI91"/>
    <mergeCell ref="HWJ88:HWJ91"/>
    <mergeCell ref="HWK88:HWK91"/>
    <mergeCell ref="HWL88:HWL91"/>
    <mergeCell ref="HWM88:HWM91"/>
    <mergeCell ref="HWD88:HWD91"/>
    <mergeCell ref="HWE88:HWE91"/>
    <mergeCell ref="HWF88:HWF91"/>
    <mergeCell ref="HWG88:HWG91"/>
    <mergeCell ref="HWH88:HWH91"/>
    <mergeCell ref="HVY88:HVY91"/>
    <mergeCell ref="HVZ88:HVZ91"/>
    <mergeCell ref="HWA88:HWA91"/>
    <mergeCell ref="HWB88:HWB91"/>
    <mergeCell ref="HWC88:HWC91"/>
    <mergeCell ref="HVT88:HVT91"/>
    <mergeCell ref="HVU88:HVU91"/>
    <mergeCell ref="HVV88:HVV91"/>
    <mergeCell ref="HVW88:HVW91"/>
    <mergeCell ref="HVX88:HVX91"/>
    <mergeCell ref="HVO88:HVO91"/>
    <mergeCell ref="HVP88:HVP91"/>
    <mergeCell ref="HVQ88:HVQ91"/>
    <mergeCell ref="HVR88:HVR91"/>
    <mergeCell ref="HVS88:HVS91"/>
    <mergeCell ref="HVJ88:HVJ91"/>
    <mergeCell ref="HVK88:HVK91"/>
    <mergeCell ref="HVL88:HVL91"/>
    <mergeCell ref="HVM88:HVM91"/>
    <mergeCell ref="HVN88:HVN91"/>
    <mergeCell ref="HVE88:HVE91"/>
    <mergeCell ref="HVF88:HVF91"/>
    <mergeCell ref="HVG88:HVG91"/>
    <mergeCell ref="HVH88:HVH91"/>
    <mergeCell ref="HVI88:HVI91"/>
    <mergeCell ref="HUZ88:HUZ91"/>
    <mergeCell ref="HVA88:HVA91"/>
    <mergeCell ref="HVB88:HVB91"/>
    <mergeCell ref="HVC88:HVC91"/>
    <mergeCell ref="HVD88:HVD91"/>
    <mergeCell ref="HUU88:HUU91"/>
    <mergeCell ref="HUV88:HUV91"/>
    <mergeCell ref="HUW88:HUW91"/>
    <mergeCell ref="HUX88:HUX91"/>
    <mergeCell ref="HUY88:HUY91"/>
    <mergeCell ref="HUP88:HUP91"/>
    <mergeCell ref="HUQ88:HUQ91"/>
    <mergeCell ref="HUR88:HUR91"/>
    <mergeCell ref="HUS88:HUS91"/>
    <mergeCell ref="HUT88:HUT91"/>
    <mergeCell ref="HUK88:HUK91"/>
    <mergeCell ref="HUL88:HUL91"/>
    <mergeCell ref="HUM88:HUM91"/>
    <mergeCell ref="HUN88:HUN91"/>
    <mergeCell ref="HUO88:HUO91"/>
    <mergeCell ref="HUF88:HUF91"/>
    <mergeCell ref="HUG88:HUG91"/>
    <mergeCell ref="HUH88:HUH91"/>
    <mergeCell ref="HUI88:HUI91"/>
    <mergeCell ref="HUJ88:HUJ91"/>
    <mergeCell ref="HUA88:HUA91"/>
    <mergeCell ref="HUB88:HUB91"/>
    <mergeCell ref="HUC88:HUC91"/>
    <mergeCell ref="HUD88:HUD91"/>
    <mergeCell ref="HUE88:HUE91"/>
    <mergeCell ref="HTV88:HTV91"/>
    <mergeCell ref="HTW88:HTW91"/>
    <mergeCell ref="HTX88:HTX91"/>
    <mergeCell ref="HTY88:HTY91"/>
    <mergeCell ref="HTZ88:HTZ91"/>
    <mergeCell ref="HTQ88:HTQ91"/>
    <mergeCell ref="HTR88:HTR91"/>
    <mergeCell ref="HTS88:HTS91"/>
    <mergeCell ref="HTT88:HTT91"/>
    <mergeCell ref="HTU88:HTU91"/>
    <mergeCell ref="HTL88:HTL91"/>
    <mergeCell ref="HTM88:HTM91"/>
    <mergeCell ref="HTN88:HTN91"/>
    <mergeCell ref="HTO88:HTO91"/>
    <mergeCell ref="HTP88:HTP91"/>
    <mergeCell ref="HTG88:HTG91"/>
    <mergeCell ref="HTH88:HTH91"/>
    <mergeCell ref="HTI88:HTI91"/>
    <mergeCell ref="HTJ88:HTJ91"/>
    <mergeCell ref="HTK88:HTK91"/>
    <mergeCell ref="HTB88:HTB91"/>
    <mergeCell ref="HTC88:HTC91"/>
    <mergeCell ref="HTD88:HTD91"/>
    <mergeCell ref="HTE88:HTE91"/>
    <mergeCell ref="HTF88:HTF91"/>
    <mergeCell ref="HSW88:HSW91"/>
    <mergeCell ref="HSX88:HSX91"/>
    <mergeCell ref="HSY88:HSY91"/>
    <mergeCell ref="HSZ88:HSZ91"/>
    <mergeCell ref="HTA88:HTA91"/>
    <mergeCell ref="HSR88:HSR91"/>
    <mergeCell ref="HSS88:HSS91"/>
    <mergeCell ref="HST88:HST91"/>
    <mergeCell ref="HSU88:HSU91"/>
    <mergeCell ref="HSV88:HSV91"/>
    <mergeCell ref="HSM88:HSM91"/>
    <mergeCell ref="HSN88:HSN91"/>
    <mergeCell ref="HSO88:HSO91"/>
    <mergeCell ref="HSP88:HSP91"/>
    <mergeCell ref="HSQ88:HSQ91"/>
    <mergeCell ref="HSH88:HSH91"/>
    <mergeCell ref="HSI88:HSI91"/>
    <mergeCell ref="HSJ88:HSJ91"/>
    <mergeCell ref="HSK88:HSK91"/>
    <mergeCell ref="HSL88:HSL91"/>
    <mergeCell ref="HSC88:HSC91"/>
    <mergeCell ref="HSD88:HSD91"/>
    <mergeCell ref="HSE88:HSE91"/>
    <mergeCell ref="HSF88:HSF91"/>
    <mergeCell ref="HSG88:HSG91"/>
    <mergeCell ref="HRX88:HRX91"/>
    <mergeCell ref="HRY88:HRY91"/>
    <mergeCell ref="HRZ88:HRZ91"/>
    <mergeCell ref="HSA88:HSA91"/>
    <mergeCell ref="HSB88:HSB91"/>
    <mergeCell ref="HRS88:HRS91"/>
    <mergeCell ref="HRT88:HRT91"/>
    <mergeCell ref="HRU88:HRU91"/>
    <mergeCell ref="HRV88:HRV91"/>
    <mergeCell ref="HRW88:HRW91"/>
    <mergeCell ref="HRN88:HRN91"/>
    <mergeCell ref="HRO88:HRO91"/>
    <mergeCell ref="HRP88:HRP91"/>
    <mergeCell ref="HRQ88:HRQ91"/>
    <mergeCell ref="HRR88:HRR91"/>
    <mergeCell ref="HRI88:HRI91"/>
    <mergeCell ref="HRJ88:HRJ91"/>
    <mergeCell ref="HRK88:HRK91"/>
    <mergeCell ref="HRL88:HRL91"/>
    <mergeCell ref="HRM88:HRM91"/>
    <mergeCell ref="HRD88:HRD91"/>
    <mergeCell ref="HRE88:HRE91"/>
    <mergeCell ref="HRF88:HRF91"/>
    <mergeCell ref="HRG88:HRG91"/>
    <mergeCell ref="HRH88:HRH91"/>
    <mergeCell ref="HQY88:HQY91"/>
    <mergeCell ref="HQZ88:HQZ91"/>
    <mergeCell ref="HRA88:HRA91"/>
    <mergeCell ref="HRB88:HRB91"/>
    <mergeCell ref="HRC88:HRC91"/>
    <mergeCell ref="HQT88:HQT91"/>
    <mergeCell ref="HQU88:HQU91"/>
    <mergeCell ref="HQV88:HQV91"/>
    <mergeCell ref="HQW88:HQW91"/>
    <mergeCell ref="HQX88:HQX91"/>
    <mergeCell ref="HQO88:HQO91"/>
    <mergeCell ref="HQP88:HQP91"/>
    <mergeCell ref="HQQ88:HQQ91"/>
    <mergeCell ref="HQR88:HQR91"/>
    <mergeCell ref="HQS88:HQS91"/>
    <mergeCell ref="HQJ88:HQJ91"/>
    <mergeCell ref="HQK88:HQK91"/>
    <mergeCell ref="HQL88:HQL91"/>
    <mergeCell ref="HQM88:HQM91"/>
    <mergeCell ref="HQN88:HQN91"/>
    <mergeCell ref="HQE88:HQE91"/>
    <mergeCell ref="HQF88:HQF91"/>
    <mergeCell ref="HQG88:HQG91"/>
    <mergeCell ref="HQH88:HQH91"/>
    <mergeCell ref="HQI88:HQI91"/>
    <mergeCell ref="HPZ88:HPZ91"/>
    <mergeCell ref="HQA88:HQA91"/>
    <mergeCell ref="HQB88:HQB91"/>
    <mergeCell ref="HQC88:HQC91"/>
    <mergeCell ref="HQD88:HQD91"/>
    <mergeCell ref="HPU88:HPU91"/>
    <mergeCell ref="HPV88:HPV91"/>
    <mergeCell ref="HPW88:HPW91"/>
    <mergeCell ref="HPX88:HPX91"/>
    <mergeCell ref="HPY88:HPY91"/>
    <mergeCell ref="HPP88:HPP91"/>
    <mergeCell ref="HPQ88:HPQ91"/>
    <mergeCell ref="HPR88:HPR91"/>
    <mergeCell ref="HPS88:HPS91"/>
    <mergeCell ref="HPT88:HPT91"/>
    <mergeCell ref="HPK88:HPK91"/>
    <mergeCell ref="HPL88:HPL91"/>
    <mergeCell ref="HPM88:HPM91"/>
    <mergeCell ref="HPN88:HPN91"/>
    <mergeCell ref="HPO88:HPO91"/>
    <mergeCell ref="HPF88:HPF91"/>
    <mergeCell ref="HPG88:HPG91"/>
    <mergeCell ref="HPH88:HPH91"/>
    <mergeCell ref="HPI88:HPI91"/>
    <mergeCell ref="HPJ88:HPJ91"/>
    <mergeCell ref="HPA88:HPA91"/>
    <mergeCell ref="HPB88:HPB91"/>
    <mergeCell ref="HPC88:HPC91"/>
    <mergeCell ref="HPD88:HPD91"/>
    <mergeCell ref="HPE88:HPE91"/>
    <mergeCell ref="HOV88:HOV91"/>
    <mergeCell ref="HOW88:HOW91"/>
    <mergeCell ref="HOX88:HOX91"/>
    <mergeCell ref="HOY88:HOY91"/>
    <mergeCell ref="HOZ88:HOZ91"/>
    <mergeCell ref="HOQ88:HOQ91"/>
    <mergeCell ref="HOR88:HOR91"/>
    <mergeCell ref="HOS88:HOS91"/>
    <mergeCell ref="HOT88:HOT91"/>
    <mergeCell ref="HOU88:HOU91"/>
    <mergeCell ref="HOL88:HOL91"/>
    <mergeCell ref="HOM88:HOM91"/>
    <mergeCell ref="HON88:HON91"/>
    <mergeCell ref="HOO88:HOO91"/>
    <mergeCell ref="HOP88:HOP91"/>
    <mergeCell ref="HOG88:HOG91"/>
    <mergeCell ref="HOH88:HOH91"/>
    <mergeCell ref="HOI88:HOI91"/>
    <mergeCell ref="HOJ88:HOJ91"/>
    <mergeCell ref="HOK88:HOK91"/>
    <mergeCell ref="HOB88:HOB91"/>
    <mergeCell ref="HOC88:HOC91"/>
    <mergeCell ref="HOD88:HOD91"/>
    <mergeCell ref="HOE88:HOE91"/>
    <mergeCell ref="HOF88:HOF91"/>
    <mergeCell ref="HNW88:HNW91"/>
    <mergeCell ref="HNX88:HNX91"/>
    <mergeCell ref="HNY88:HNY91"/>
    <mergeCell ref="HNZ88:HNZ91"/>
    <mergeCell ref="HOA88:HOA91"/>
    <mergeCell ref="HNR88:HNR91"/>
    <mergeCell ref="HNS88:HNS91"/>
    <mergeCell ref="HNT88:HNT91"/>
    <mergeCell ref="HNU88:HNU91"/>
    <mergeCell ref="HNV88:HNV91"/>
    <mergeCell ref="HNM88:HNM91"/>
    <mergeCell ref="HNN88:HNN91"/>
    <mergeCell ref="HNO88:HNO91"/>
    <mergeCell ref="HNP88:HNP91"/>
    <mergeCell ref="HNQ88:HNQ91"/>
    <mergeCell ref="HNH88:HNH91"/>
    <mergeCell ref="HNI88:HNI91"/>
    <mergeCell ref="HNJ88:HNJ91"/>
    <mergeCell ref="HNK88:HNK91"/>
    <mergeCell ref="HNL88:HNL91"/>
    <mergeCell ref="HNC88:HNC91"/>
    <mergeCell ref="HND88:HND91"/>
    <mergeCell ref="HNE88:HNE91"/>
    <mergeCell ref="HNF88:HNF91"/>
    <mergeCell ref="HNG88:HNG91"/>
    <mergeCell ref="HMX88:HMX91"/>
    <mergeCell ref="HMY88:HMY91"/>
    <mergeCell ref="HMZ88:HMZ91"/>
    <mergeCell ref="HNA88:HNA91"/>
    <mergeCell ref="HNB88:HNB91"/>
    <mergeCell ref="HMS88:HMS91"/>
    <mergeCell ref="HMT88:HMT91"/>
    <mergeCell ref="HMU88:HMU91"/>
    <mergeCell ref="HMV88:HMV91"/>
    <mergeCell ref="HMW88:HMW91"/>
    <mergeCell ref="HMN88:HMN91"/>
    <mergeCell ref="HMO88:HMO91"/>
    <mergeCell ref="HMP88:HMP91"/>
    <mergeCell ref="HMQ88:HMQ91"/>
    <mergeCell ref="HMR88:HMR91"/>
    <mergeCell ref="HMI88:HMI91"/>
    <mergeCell ref="HMJ88:HMJ91"/>
    <mergeCell ref="HMK88:HMK91"/>
    <mergeCell ref="HML88:HML91"/>
    <mergeCell ref="HMM88:HMM91"/>
    <mergeCell ref="HMD88:HMD91"/>
    <mergeCell ref="HME88:HME91"/>
    <mergeCell ref="HMF88:HMF91"/>
    <mergeCell ref="HMG88:HMG91"/>
    <mergeCell ref="HMH88:HMH91"/>
    <mergeCell ref="HLY88:HLY91"/>
    <mergeCell ref="HLZ88:HLZ91"/>
    <mergeCell ref="HMA88:HMA91"/>
    <mergeCell ref="HMB88:HMB91"/>
    <mergeCell ref="HMC88:HMC91"/>
    <mergeCell ref="HLT88:HLT91"/>
    <mergeCell ref="HLU88:HLU91"/>
    <mergeCell ref="HLV88:HLV91"/>
    <mergeCell ref="HLW88:HLW91"/>
    <mergeCell ref="HLX88:HLX91"/>
    <mergeCell ref="HLO88:HLO91"/>
    <mergeCell ref="HLP88:HLP91"/>
    <mergeCell ref="HLQ88:HLQ91"/>
    <mergeCell ref="HLR88:HLR91"/>
    <mergeCell ref="HLS88:HLS91"/>
    <mergeCell ref="HLJ88:HLJ91"/>
    <mergeCell ref="HLK88:HLK91"/>
    <mergeCell ref="HLL88:HLL91"/>
    <mergeCell ref="HLM88:HLM91"/>
    <mergeCell ref="HLN88:HLN91"/>
    <mergeCell ref="HLE88:HLE91"/>
    <mergeCell ref="HLF88:HLF91"/>
    <mergeCell ref="HLG88:HLG91"/>
    <mergeCell ref="HLH88:HLH91"/>
    <mergeCell ref="HLI88:HLI91"/>
    <mergeCell ref="HKZ88:HKZ91"/>
    <mergeCell ref="HLA88:HLA91"/>
    <mergeCell ref="HLB88:HLB91"/>
    <mergeCell ref="HLC88:HLC91"/>
    <mergeCell ref="HLD88:HLD91"/>
    <mergeCell ref="HKU88:HKU91"/>
    <mergeCell ref="HKV88:HKV91"/>
    <mergeCell ref="HKW88:HKW91"/>
    <mergeCell ref="HKX88:HKX91"/>
    <mergeCell ref="HKY88:HKY91"/>
    <mergeCell ref="HKP88:HKP91"/>
    <mergeCell ref="HKQ88:HKQ91"/>
    <mergeCell ref="HKR88:HKR91"/>
    <mergeCell ref="HKS88:HKS91"/>
    <mergeCell ref="HKT88:HKT91"/>
    <mergeCell ref="HKK88:HKK91"/>
    <mergeCell ref="HKL88:HKL91"/>
    <mergeCell ref="HKM88:HKM91"/>
    <mergeCell ref="HKN88:HKN91"/>
    <mergeCell ref="HKO88:HKO91"/>
    <mergeCell ref="HKF88:HKF91"/>
    <mergeCell ref="HKG88:HKG91"/>
    <mergeCell ref="HKH88:HKH91"/>
    <mergeCell ref="HKI88:HKI91"/>
    <mergeCell ref="HKJ88:HKJ91"/>
    <mergeCell ref="HKA88:HKA91"/>
    <mergeCell ref="HKB88:HKB91"/>
    <mergeCell ref="HKC88:HKC91"/>
    <mergeCell ref="HKD88:HKD91"/>
    <mergeCell ref="HKE88:HKE91"/>
    <mergeCell ref="HJV88:HJV91"/>
    <mergeCell ref="HJW88:HJW91"/>
    <mergeCell ref="HJX88:HJX91"/>
    <mergeCell ref="HJY88:HJY91"/>
    <mergeCell ref="HJZ88:HJZ91"/>
    <mergeCell ref="HJQ88:HJQ91"/>
    <mergeCell ref="HJR88:HJR91"/>
    <mergeCell ref="HJS88:HJS91"/>
    <mergeCell ref="HJT88:HJT91"/>
    <mergeCell ref="HJU88:HJU91"/>
    <mergeCell ref="HJL88:HJL91"/>
    <mergeCell ref="HJM88:HJM91"/>
    <mergeCell ref="HJN88:HJN91"/>
    <mergeCell ref="HJO88:HJO91"/>
    <mergeCell ref="HJP88:HJP91"/>
    <mergeCell ref="HJG88:HJG91"/>
    <mergeCell ref="HJH88:HJH91"/>
    <mergeCell ref="HJI88:HJI91"/>
    <mergeCell ref="HJJ88:HJJ91"/>
    <mergeCell ref="HJK88:HJK91"/>
    <mergeCell ref="HJB88:HJB91"/>
    <mergeCell ref="HJC88:HJC91"/>
    <mergeCell ref="HJD88:HJD91"/>
    <mergeCell ref="HJE88:HJE91"/>
    <mergeCell ref="HJF88:HJF91"/>
    <mergeCell ref="HIW88:HIW91"/>
    <mergeCell ref="HIX88:HIX91"/>
    <mergeCell ref="HIY88:HIY91"/>
    <mergeCell ref="HIZ88:HIZ91"/>
    <mergeCell ref="HJA88:HJA91"/>
    <mergeCell ref="HIR88:HIR91"/>
    <mergeCell ref="HIS88:HIS91"/>
    <mergeCell ref="HIT88:HIT91"/>
    <mergeCell ref="HIU88:HIU91"/>
    <mergeCell ref="HIV88:HIV91"/>
    <mergeCell ref="HIM88:HIM91"/>
    <mergeCell ref="HIN88:HIN91"/>
    <mergeCell ref="HIO88:HIO91"/>
    <mergeCell ref="HIP88:HIP91"/>
    <mergeCell ref="HIQ88:HIQ91"/>
    <mergeCell ref="HIH88:HIH91"/>
    <mergeCell ref="HII88:HII91"/>
    <mergeCell ref="HIJ88:HIJ91"/>
    <mergeCell ref="HIK88:HIK91"/>
    <mergeCell ref="HIL88:HIL91"/>
    <mergeCell ref="HIC88:HIC91"/>
    <mergeCell ref="HID88:HID91"/>
    <mergeCell ref="HIE88:HIE91"/>
    <mergeCell ref="HIF88:HIF91"/>
    <mergeCell ref="HIG88:HIG91"/>
    <mergeCell ref="HHX88:HHX91"/>
    <mergeCell ref="HHY88:HHY91"/>
    <mergeCell ref="HHZ88:HHZ91"/>
    <mergeCell ref="HIA88:HIA91"/>
    <mergeCell ref="HIB88:HIB91"/>
    <mergeCell ref="HHS88:HHS91"/>
    <mergeCell ref="HHT88:HHT91"/>
    <mergeCell ref="HHU88:HHU91"/>
    <mergeCell ref="HHV88:HHV91"/>
    <mergeCell ref="HHW88:HHW91"/>
    <mergeCell ref="HHN88:HHN91"/>
    <mergeCell ref="HHO88:HHO91"/>
    <mergeCell ref="HHP88:HHP91"/>
    <mergeCell ref="HHQ88:HHQ91"/>
    <mergeCell ref="HHR88:HHR91"/>
    <mergeCell ref="HHI88:HHI91"/>
    <mergeCell ref="HHJ88:HHJ91"/>
    <mergeCell ref="HHK88:HHK91"/>
    <mergeCell ref="HHL88:HHL91"/>
    <mergeCell ref="HHM88:HHM91"/>
    <mergeCell ref="HHD88:HHD91"/>
    <mergeCell ref="HHE88:HHE91"/>
    <mergeCell ref="HHF88:HHF91"/>
    <mergeCell ref="HHG88:HHG91"/>
    <mergeCell ref="HHH88:HHH91"/>
    <mergeCell ref="HGY88:HGY91"/>
    <mergeCell ref="HGZ88:HGZ91"/>
    <mergeCell ref="HHA88:HHA91"/>
    <mergeCell ref="HHB88:HHB91"/>
    <mergeCell ref="HHC88:HHC91"/>
    <mergeCell ref="HGT88:HGT91"/>
    <mergeCell ref="HGU88:HGU91"/>
    <mergeCell ref="HGV88:HGV91"/>
    <mergeCell ref="HGW88:HGW91"/>
    <mergeCell ref="HGX88:HGX91"/>
    <mergeCell ref="HGO88:HGO91"/>
    <mergeCell ref="HGP88:HGP91"/>
    <mergeCell ref="HGQ88:HGQ91"/>
    <mergeCell ref="HGR88:HGR91"/>
    <mergeCell ref="HGS88:HGS91"/>
    <mergeCell ref="HGJ88:HGJ91"/>
    <mergeCell ref="HGK88:HGK91"/>
    <mergeCell ref="HGL88:HGL91"/>
    <mergeCell ref="HGM88:HGM91"/>
    <mergeCell ref="HGN88:HGN91"/>
    <mergeCell ref="HGE88:HGE91"/>
    <mergeCell ref="HGF88:HGF91"/>
    <mergeCell ref="HGG88:HGG91"/>
    <mergeCell ref="HGH88:HGH91"/>
    <mergeCell ref="HGI88:HGI91"/>
    <mergeCell ref="HFZ88:HFZ91"/>
    <mergeCell ref="HGA88:HGA91"/>
    <mergeCell ref="HGB88:HGB91"/>
    <mergeCell ref="HGC88:HGC91"/>
    <mergeCell ref="HGD88:HGD91"/>
    <mergeCell ref="HFU88:HFU91"/>
    <mergeCell ref="HFV88:HFV91"/>
    <mergeCell ref="HFW88:HFW91"/>
    <mergeCell ref="HFX88:HFX91"/>
    <mergeCell ref="HFY88:HFY91"/>
    <mergeCell ref="HFP88:HFP91"/>
    <mergeCell ref="HFQ88:HFQ91"/>
    <mergeCell ref="HFR88:HFR91"/>
    <mergeCell ref="HFS88:HFS91"/>
    <mergeCell ref="HFT88:HFT91"/>
    <mergeCell ref="HFK88:HFK91"/>
    <mergeCell ref="HFL88:HFL91"/>
    <mergeCell ref="HFM88:HFM91"/>
    <mergeCell ref="HFN88:HFN91"/>
    <mergeCell ref="HFO88:HFO91"/>
    <mergeCell ref="HFF88:HFF91"/>
    <mergeCell ref="HFG88:HFG91"/>
    <mergeCell ref="HFH88:HFH91"/>
    <mergeCell ref="HFI88:HFI91"/>
    <mergeCell ref="HFJ88:HFJ91"/>
    <mergeCell ref="HFA88:HFA91"/>
    <mergeCell ref="HFB88:HFB91"/>
    <mergeCell ref="HFC88:HFC91"/>
    <mergeCell ref="HFD88:HFD91"/>
    <mergeCell ref="HFE88:HFE91"/>
    <mergeCell ref="HEV88:HEV91"/>
    <mergeCell ref="HEW88:HEW91"/>
    <mergeCell ref="HEX88:HEX91"/>
    <mergeCell ref="HEY88:HEY91"/>
    <mergeCell ref="HEZ88:HEZ91"/>
    <mergeCell ref="HEQ88:HEQ91"/>
    <mergeCell ref="HER88:HER91"/>
    <mergeCell ref="HES88:HES91"/>
    <mergeCell ref="HET88:HET91"/>
    <mergeCell ref="HEU88:HEU91"/>
    <mergeCell ref="HEL88:HEL91"/>
    <mergeCell ref="HEM88:HEM91"/>
    <mergeCell ref="HEN88:HEN91"/>
    <mergeCell ref="HEO88:HEO91"/>
    <mergeCell ref="HEP88:HEP91"/>
    <mergeCell ref="HEG88:HEG91"/>
    <mergeCell ref="HEH88:HEH91"/>
    <mergeCell ref="HEI88:HEI91"/>
    <mergeCell ref="HEJ88:HEJ91"/>
    <mergeCell ref="HEK88:HEK91"/>
    <mergeCell ref="HEB88:HEB91"/>
    <mergeCell ref="HEC88:HEC91"/>
    <mergeCell ref="HED88:HED91"/>
    <mergeCell ref="HEE88:HEE91"/>
    <mergeCell ref="HEF88:HEF91"/>
    <mergeCell ref="HDW88:HDW91"/>
    <mergeCell ref="HDX88:HDX91"/>
    <mergeCell ref="HDY88:HDY91"/>
    <mergeCell ref="HDZ88:HDZ91"/>
    <mergeCell ref="HEA88:HEA91"/>
    <mergeCell ref="HDR88:HDR91"/>
    <mergeCell ref="HDS88:HDS91"/>
    <mergeCell ref="HDT88:HDT91"/>
    <mergeCell ref="HDU88:HDU91"/>
    <mergeCell ref="HDV88:HDV91"/>
    <mergeCell ref="HDM88:HDM91"/>
    <mergeCell ref="HDN88:HDN91"/>
    <mergeCell ref="HDO88:HDO91"/>
    <mergeCell ref="HDP88:HDP91"/>
    <mergeCell ref="HDQ88:HDQ91"/>
    <mergeCell ref="HDH88:HDH91"/>
    <mergeCell ref="HDI88:HDI91"/>
    <mergeCell ref="HDJ88:HDJ91"/>
    <mergeCell ref="HDK88:HDK91"/>
    <mergeCell ref="HDL88:HDL91"/>
    <mergeCell ref="HDC88:HDC91"/>
    <mergeCell ref="HDD88:HDD91"/>
    <mergeCell ref="HDE88:HDE91"/>
    <mergeCell ref="HDF88:HDF91"/>
    <mergeCell ref="HDG88:HDG91"/>
    <mergeCell ref="HCX88:HCX91"/>
    <mergeCell ref="HCY88:HCY91"/>
    <mergeCell ref="HCZ88:HCZ91"/>
    <mergeCell ref="HDA88:HDA91"/>
    <mergeCell ref="HDB88:HDB91"/>
    <mergeCell ref="HCS88:HCS91"/>
    <mergeCell ref="HCT88:HCT91"/>
    <mergeCell ref="HCU88:HCU91"/>
    <mergeCell ref="HCV88:HCV91"/>
    <mergeCell ref="HCW88:HCW91"/>
    <mergeCell ref="HCN88:HCN91"/>
    <mergeCell ref="HCO88:HCO91"/>
    <mergeCell ref="HCP88:HCP91"/>
    <mergeCell ref="HCQ88:HCQ91"/>
    <mergeCell ref="HCR88:HCR91"/>
    <mergeCell ref="HCI88:HCI91"/>
    <mergeCell ref="HCJ88:HCJ91"/>
    <mergeCell ref="HCK88:HCK91"/>
    <mergeCell ref="HCL88:HCL91"/>
    <mergeCell ref="HCM88:HCM91"/>
    <mergeCell ref="HCD88:HCD91"/>
    <mergeCell ref="HCE88:HCE91"/>
    <mergeCell ref="HCF88:HCF91"/>
    <mergeCell ref="HCG88:HCG91"/>
    <mergeCell ref="HCH88:HCH91"/>
    <mergeCell ref="HBY88:HBY91"/>
    <mergeCell ref="HBZ88:HBZ91"/>
    <mergeCell ref="HCA88:HCA91"/>
    <mergeCell ref="HCB88:HCB91"/>
    <mergeCell ref="HCC88:HCC91"/>
    <mergeCell ref="HBT88:HBT91"/>
    <mergeCell ref="HBU88:HBU91"/>
    <mergeCell ref="HBV88:HBV91"/>
    <mergeCell ref="HBW88:HBW91"/>
    <mergeCell ref="HBX88:HBX91"/>
    <mergeCell ref="HBO88:HBO91"/>
    <mergeCell ref="HBP88:HBP91"/>
    <mergeCell ref="HBQ88:HBQ91"/>
    <mergeCell ref="HBR88:HBR91"/>
    <mergeCell ref="HBS88:HBS91"/>
    <mergeCell ref="HBJ88:HBJ91"/>
    <mergeCell ref="HBK88:HBK91"/>
    <mergeCell ref="HBL88:HBL91"/>
    <mergeCell ref="HBM88:HBM91"/>
    <mergeCell ref="HBN88:HBN91"/>
    <mergeCell ref="HBE88:HBE91"/>
    <mergeCell ref="HBF88:HBF91"/>
    <mergeCell ref="HBG88:HBG91"/>
    <mergeCell ref="HBH88:HBH91"/>
    <mergeCell ref="HBI88:HBI91"/>
    <mergeCell ref="HAZ88:HAZ91"/>
    <mergeCell ref="HBA88:HBA91"/>
    <mergeCell ref="HBB88:HBB91"/>
    <mergeCell ref="HBC88:HBC91"/>
    <mergeCell ref="HBD88:HBD91"/>
    <mergeCell ref="HAU88:HAU91"/>
    <mergeCell ref="HAV88:HAV91"/>
    <mergeCell ref="HAW88:HAW91"/>
    <mergeCell ref="HAX88:HAX91"/>
    <mergeCell ref="HAY88:HAY91"/>
    <mergeCell ref="HAP88:HAP91"/>
    <mergeCell ref="HAQ88:HAQ91"/>
    <mergeCell ref="HAR88:HAR91"/>
    <mergeCell ref="HAS88:HAS91"/>
    <mergeCell ref="HAT88:HAT91"/>
    <mergeCell ref="HAK88:HAK91"/>
    <mergeCell ref="HAL88:HAL91"/>
    <mergeCell ref="HAM88:HAM91"/>
    <mergeCell ref="HAN88:HAN91"/>
    <mergeCell ref="HAO88:HAO91"/>
    <mergeCell ref="HAF88:HAF91"/>
    <mergeCell ref="HAG88:HAG91"/>
    <mergeCell ref="HAH88:HAH91"/>
    <mergeCell ref="HAI88:HAI91"/>
    <mergeCell ref="HAJ88:HAJ91"/>
    <mergeCell ref="HAA88:HAA91"/>
    <mergeCell ref="HAB88:HAB91"/>
    <mergeCell ref="HAC88:HAC91"/>
    <mergeCell ref="HAD88:HAD91"/>
    <mergeCell ref="HAE88:HAE91"/>
    <mergeCell ref="GZV88:GZV91"/>
    <mergeCell ref="GZW88:GZW91"/>
    <mergeCell ref="GZX88:GZX91"/>
    <mergeCell ref="GZY88:GZY91"/>
    <mergeCell ref="GZZ88:GZZ91"/>
    <mergeCell ref="GZQ88:GZQ91"/>
    <mergeCell ref="GZR88:GZR91"/>
    <mergeCell ref="GZS88:GZS91"/>
    <mergeCell ref="GZT88:GZT91"/>
    <mergeCell ref="GZU88:GZU91"/>
    <mergeCell ref="GZL88:GZL91"/>
    <mergeCell ref="GZM88:GZM91"/>
    <mergeCell ref="GZN88:GZN91"/>
    <mergeCell ref="GZO88:GZO91"/>
    <mergeCell ref="GZP88:GZP91"/>
    <mergeCell ref="GZG88:GZG91"/>
    <mergeCell ref="GZH88:GZH91"/>
    <mergeCell ref="GZI88:GZI91"/>
    <mergeCell ref="GZJ88:GZJ91"/>
    <mergeCell ref="GZK88:GZK91"/>
    <mergeCell ref="GZB88:GZB91"/>
    <mergeCell ref="GZC88:GZC91"/>
    <mergeCell ref="GZD88:GZD91"/>
    <mergeCell ref="GZE88:GZE91"/>
    <mergeCell ref="GZF88:GZF91"/>
    <mergeCell ref="GYW88:GYW91"/>
    <mergeCell ref="GYX88:GYX91"/>
    <mergeCell ref="GYY88:GYY91"/>
    <mergeCell ref="GYZ88:GYZ91"/>
    <mergeCell ref="GZA88:GZA91"/>
    <mergeCell ref="GYR88:GYR91"/>
    <mergeCell ref="GYS88:GYS91"/>
    <mergeCell ref="GYT88:GYT91"/>
    <mergeCell ref="GYU88:GYU91"/>
    <mergeCell ref="GYV88:GYV91"/>
    <mergeCell ref="GYM88:GYM91"/>
    <mergeCell ref="GYN88:GYN91"/>
    <mergeCell ref="GYO88:GYO91"/>
    <mergeCell ref="GYP88:GYP91"/>
    <mergeCell ref="GYQ88:GYQ91"/>
    <mergeCell ref="GYH88:GYH91"/>
    <mergeCell ref="GYI88:GYI91"/>
    <mergeCell ref="GYJ88:GYJ91"/>
    <mergeCell ref="GYK88:GYK91"/>
    <mergeCell ref="GYL88:GYL91"/>
    <mergeCell ref="GYC88:GYC91"/>
    <mergeCell ref="GYD88:GYD91"/>
    <mergeCell ref="GYE88:GYE91"/>
    <mergeCell ref="GYF88:GYF91"/>
    <mergeCell ref="GYG88:GYG91"/>
    <mergeCell ref="GXX88:GXX91"/>
    <mergeCell ref="GXY88:GXY91"/>
    <mergeCell ref="GXZ88:GXZ91"/>
    <mergeCell ref="GYA88:GYA91"/>
    <mergeCell ref="GYB88:GYB91"/>
    <mergeCell ref="GXS88:GXS91"/>
    <mergeCell ref="GXT88:GXT91"/>
    <mergeCell ref="GXU88:GXU91"/>
    <mergeCell ref="GXV88:GXV91"/>
    <mergeCell ref="GXW88:GXW91"/>
    <mergeCell ref="GXN88:GXN91"/>
    <mergeCell ref="GXO88:GXO91"/>
    <mergeCell ref="GXP88:GXP91"/>
    <mergeCell ref="GXQ88:GXQ91"/>
    <mergeCell ref="GXR88:GXR91"/>
    <mergeCell ref="GXI88:GXI91"/>
    <mergeCell ref="GXJ88:GXJ91"/>
    <mergeCell ref="GXK88:GXK91"/>
    <mergeCell ref="GXL88:GXL91"/>
    <mergeCell ref="GXM88:GXM91"/>
    <mergeCell ref="GXD88:GXD91"/>
    <mergeCell ref="GXE88:GXE91"/>
    <mergeCell ref="GXF88:GXF91"/>
    <mergeCell ref="GXG88:GXG91"/>
    <mergeCell ref="GXH88:GXH91"/>
    <mergeCell ref="GWY88:GWY91"/>
    <mergeCell ref="GWZ88:GWZ91"/>
    <mergeCell ref="GXA88:GXA91"/>
    <mergeCell ref="GXB88:GXB91"/>
    <mergeCell ref="GXC88:GXC91"/>
    <mergeCell ref="GWT88:GWT91"/>
    <mergeCell ref="GWU88:GWU91"/>
    <mergeCell ref="GWV88:GWV91"/>
    <mergeCell ref="GWW88:GWW91"/>
    <mergeCell ref="GWX88:GWX91"/>
    <mergeCell ref="GWO88:GWO91"/>
    <mergeCell ref="GWP88:GWP91"/>
    <mergeCell ref="GWQ88:GWQ91"/>
    <mergeCell ref="GWR88:GWR91"/>
    <mergeCell ref="GWS88:GWS91"/>
    <mergeCell ref="GWJ88:GWJ91"/>
    <mergeCell ref="GWK88:GWK91"/>
    <mergeCell ref="GWL88:GWL91"/>
    <mergeCell ref="GWM88:GWM91"/>
    <mergeCell ref="GWN88:GWN91"/>
    <mergeCell ref="GWE88:GWE91"/>
    <mergeCell ref="GWF88:GWF91"/>
    <mergeCell ref="GWG88:GWG91"/>
    <mergeCell ref="GWH88:GWH91"/>
    <mergeCell ref="GWI88:GWI91"/>
    <mergeCell ref="GVZ88:GVZ91"/>
    <mergeCell ref="GWA88:GWA91"/>
    <mergeCell ref="GWB88:GWB91"/>
    <mergeCell ref="GWC88:GWC91"/>
    <mergeCell ref="GWD88:GWD91"/>
    <mergeCell ref="GVU88:GVU91"/>
    <mergeCell ref="GVV88:GVV91"/>
    <mergeCell ref="GVW88:GVW91"/>
    <mergeCell ref="GVX88:GVX91"/>
    <mergeCell ref="GVY88:GVY91"/>
    <mergeCell ref="GVP88:GVP91"/>
    <mergeCell ref="GVQ88:GVQ91"/>
    <mergeCell ref="GVR88:GVR91"/>
    <mergeCell ref="GVS88:GVS91"/>
    <mergeCell ref="GVT88:GVT91"/>
    <mergeCell ref="GVK88:GVK91"/>
    <mergeCell ref="GVL88:GVL91"/>
    <mergeCell ref="GVM88:GVM91"/>
    <mergeCell ref="GVN88:GVN91"/>
    <mergeCell ref="GVO88:GVO91"/>
    <mergeCell ref="GVF88:GVF91"/>
    <mergeCell ref="GVG88:GVG91"/>
    <mergeCell ref="GVH88:GVH91"/>
    <mergeCell ref="GVI88:GVI91"/>
    <mergeCell ref="GVJ88:GVJ91"/>
    <mergeCell ref="GVA88:GVA91"/>
    <mergeCell ref="GVB88:GVB91"/>
    <mergeCell ref="GVC88:GVC91"/>
    <mergeCell ref="GVD88:GVD91"/>
    <mergeCell ref="GVE88:GVE91"/>
    <mergeCell ref="GUV88:GUV91"/>
    <mergeCell ref="GUW88:GUW91"/>
    <mergeCell ref="GUX88:GUX91"/>
    <mergeCell ref="GUY88:GUY91"/>
    <mergeCell ref="GUZ88:GUZ91"/>
    <mergeCell ref="GUQ88:GUQ91"/>
    <mergeCell ref="GUR88:GUR91"/>
    <mergeCell ref="GUS88:GUS91"/>
    <mergeCell ref="GUT88:GUT91"/>
    <mergeCell ref="GUU88:GUU91"/>
    <mergeCell ref="GUL88:GUL91"/>
    <mergeCell ref="GUM88:GUM91"/>
    <mergeCell ref="GUN88:GUN91"/>
    <mergeCell ref="GUO88:GUO91"/>
    <mergeCell ref="GUP88:GUP91"/>
    <mergeCell ref="GUG88:GUG91"/>
    <mergeCell ref="GUH88:GUH91"/>
    <mergeCell ref="GUI88:GUI91"/>
    <mergeCell ref="GUJ88:GUJ91"/>
    <mergeCell ref="GUK88:GUK91"/>
    <mergeCell ref="GUB88:GUB91"/>
    <mergeCell ref="GUC88:GUC91"/>
    <mergeCell ref="GUD88:GUD91"/>
    <mergeCell ref="GUE88:GUE91"/>
    <mergeCell ref="GUF88:GUF91"/>
    <mergeCell ref="GTW88:GTW91"/>
    <mergeCell ref="GTX88:GTX91"/>
    <mergeCell ref="GTY88:GTY91"/>
    <mergeCell ref="GTZ88:GTZ91"/>
    <mergeCell ref="GUA88:GUA91"/>
    <mergeCell ref="GTR88:GTR91"/>
    <mergeCell ref="GTS88:GTS91"/>
    <mergeCell ref="GTT88:GTT91"/>
    <mergeCell ref="GTU88:GTU91"/>
    <mergeCell ref="GTV88:GTV91"/>
    <mergeCell ref="GTM88:GTM91"/>
    <mergeCell ref="GTN88:GTN91"/>
    <mergeCell ref="GTO88:GTO91"/>
    <mergeCell ref="GTP88:GTP91"/>
    <mergeCell ref="GTQ88:GTQ91"/>
    <mergeCell ref="GTH88:GTH91"/>
    <mergeCell ref="GTI88:GTI91"/>
    <mergeCell ref="GTJ88:GTJ91"/>
    <mergeCell ref="GTK88:GTK91"/>
    <mergeCell ref="GTL88:GTL91"/>
    <mergeCell ref="GTC88:GTC91"/>
    <mergeCell ref="GTD88:GTD91"/>
    <mergeCell ref="GTE88:GTE91"/>
    <mergeCell ref="GTF88:GTF91"/>
    <mergeCell ref="GTG88:GTG91"/>
    <mergeCell ref="GSX88:GSX91"/>
    <mergeCell ref="GSY88:GSY91"/>
    <mergeCell ref="GSZ88:GSZ91"/>
    <mergeCell ref="GTA88:GTA91"/>
    <mergeCell ref="GTB88:GTB91"/>
    <mergeCell ref="GSS88:GSS91"/>
    <mergeCell ref="GST88:GST91"/>
    <mergeCell ref="GSU88:GSU91"/>
    <mergeCell ref="GSV88:GSV91"/>
    <mergeCell ref="GSW88:GSW91"/>
    <mergeCell ref="GSN88:GSN91"/>
    <mergeCell ref="GSO88:GSO91"/>
    <mergeCell ref="GSP88:GSP91"/>
    <mergeCell ref="GSQ88:GSQ91"/>
    <mergeCell ref="GSR88:GSR91"/>
    <mergeCell ref="GSI88:GSI91"/>
    <mergeCell ref="GSJ88:GSJ91"/>
    <mergeCell ref="GSK88:GSK91"/>
    <mergeCell ref="GSL88:GSL91"/>
    <mergeCell ref="GSM88:GSM91"/>
    <mergeCell ref="GSD88:GSD91"/>
    <mergeCell ref="GSE88:GSE91"/>
    <mergeCell ref="GSF88:GSF91"/>
    <mergeCell ref="GSG88:GSG91"/>
    <mergeCell ref="GSH88:GSH91"/>
    <mergeCell ref="GRY88:GRY91"/>
    <mergeCell ref="GRZ88:GRZ91"/>
    <mergeCell ref="GSA88:GSA91"/>
    <mergeCell ref="GSB88:GSB91"/>
    <mergeCell ref="GSC88:GSC91"/>
    <mergeCell ref="GRT88:GRT91"/>
    <mergeCell ref="GRU88:GRU91"/>
    <mergeCell ref="GRV88:GRV91"/>
    <mergeCell ref="GRW88:GRW91"/>
    <mergeCell ref="GRX88:GRX91"/>
    <mergeCell ref="GRO88:GRO91"/>
    <mergeCell ref="GRP88:GRP91"/>
    <mergeCell ref="GRQ88:GRQ91"/>
    <mergeCell ref="GRR88:GRR91"/>
    <mergeCell ref="GRS88:GRS91"/>
    <mergeCell ref="GRJ88:GRJ91"/>
    <mergeCell ref="GRK88:GRK91"/>
    <mergeCell ref="GRL88:GRL91"/>
    <mergeCell ref="GRM88:GRM91"/>
    <mergeCell ref="GRN88:GRN91"/>
    <mergeCell ref="GRE88:GRE91"/>
    <mergeCell ref="GRF88:GRF91"/>
    <mergeCell ref="GRG88:GRG91"/>
    <mergeCell ref="GRH88:GRH91"/>
    <mergeCell ref="GRI88:GRI91"/>
    <mergeCell ref="GQZ88:GQZ91"/>
    <mergeCell ref="GRA88:GRA91"/>
    <mergeCell ref="GRB88:GRB91"/>
    <mergeCell ref="GRC88:GRC91"/>
    <mergeCell ref="GRD88:GRD91"/>
    <mergeCell ref="GQU88:GQU91"/>
    <mergeCell ref="GQV88:GQV91"/>
    <mergeCell ref="GQW88:GQW91"/>
    <mergeCell ref="GQX88:GQX91"/>
    <mergeCell ref="GQY88:GQY91"/>
    <mergeCell ref="GQP88:GQP91"/>
    <mergeCell ref="GQQ88:GQQ91"/>
    <mergeCell ref="GQR88:GQR91"/>
    <mergeCell ref="GQS88:GQS91"/>
    <mergeCell ref="GQT88:GQT91"/>
    <mergeCell ref="GQK88:GQK91"/>
    <mergeCell ref="GQL88:GQL91"/>
    <mergeCell ref="GQM88:GQM91"/>
    <mergeCell ref="GQN88:GQN91"/>
    <mergeCell ref="GQO88:GQO91"/>
    <mergeCell ref="GQF88:GQF91"/>
    <mergeCell ref="GQG88:GQG91"/>
    <mergeCell ref="GQH88:GQH91"/>
    <mergeCell ref="GQI88:GQI91"/>
    <mergeCell ref="GQJ88:GQJ91"/>
    <mergeCell ref="GQA88:GQA91"/>
    <mergeCell ref="GQB88:GQB91"/>
    <mergeCell ref="GQC88:GQC91"/>
    <mergeCell ref="GQD88:GQD91"/>
    <mergeCell ref="GQE88:GQE91"/>
    <mergeCell ref="GPV88:GPV91"/>
    <mergeCell ref="GPW88:GPW91"/>
    <mergeCell ref="GPX88:GPX91"/>
    <mergeCell ref="GPY88:GPY91"/>
    <mergeCell ref="GPZ88:GPZ91"/>
    <mergeCell ref="GPQ88:GPQ91"/>
    <mergeCell ref="GPR88:GPR91"/>
    <mergeCell ref="GPS88:GPS91"/>
    <mergeCell ref="GPT88:GPT91"/>
    <mergeCell ref="GPU88:GPU91"/>
    <mergeCell ref="GPL88:GPL91"/>
    <mergeCell ref="GPM88:GPM91"/>
    <mergeCell ref="GPN88:GPN91"/>
    <mergeCell ref="GPO88:GPO91"/>
    <mergeCell ref="GPP88:GPP91"/>
    <mergeCell ref="GPG88:GPG91"/>
    <mergeCell ref="GPH88:GPH91"/>
    <mergeCell ref="GPI88:GPI91"/>
    <mergeCell ref="GPJ88:GPJ91"/>
    <mergeCell ref="GPK88:GPK91"/>
    <mergeCell ref="GPB88:GPB91"/>
    <mergeCell ref="GPC88:GPC91"/>
    <mergeCell ref="GPD88:GPD91"/>
    <mergeCell ref="GPE88:GPE91"/>
    <mergeCell ref="GPF88:GPF91"/>
    <mergeCell ref="GOW88:GOW91"/>
    <mergeCell ref="GOX88:GOX91"/>
    <mergeCell ref="GOY88:GOY91"/>
    <mergeCell ref="GOZ88:GOZ91"/>
    <mergeCell ref="GPA88:GPA91"/>
    <mergeCell ref="GOR88:GOR91"/>
    <mergeCell ref="GOS88:GOS91"/>
    <mergeCell ref="GOT88:GOT91"/>
    <mergeCell ref="GOU88:GOU91"/>
    <mergeCell ref="GOV88:GOV91"/>
    <mergeCell ref="GOM88:GOM91"/>
    <mergeCell ref="GON88:GON91"/>
    <mergeCell ref="GOO88:GOO91"/>
    <mergeCell ref="GOP88:GOP91"/>
    <mergeCell ref="GOQ88:GOQ91"/>
    <mergeCell ref="GOH88:GOH91"/>
    <mergeCell ref="GOI88:GOI91"/>
    <mergeCell ref="GOJ88:GOJ91"/>
    <mergeCell ref="GOK88:GOK91"/>
    <mergeCell ref="GOL88:GOL91"/>
    <mergeCell ref="GOC88:GOC91"/>
    <mergeCell ref="GOD88:GOD91"/>
    <mergeCell ref="GOE88:GOE91"/>
    <mergeCell ref="GOF88:GOF91"/>
    <mergeCell ref="GOG88:GOG91"/>
    <mergeCell ref="GNX88:GNX91"/>
    <mergeCell ref="GNY88:GNY91"/>
    <mergeCell ref="GNZ88:GNZ91"/>
    <mergeCell ref="GOA88:GOA91"/>
    <mergeCell ref="GOB88:GOB91"/>
    <mergeCell ref="GNS88:GNS91"/>
    <mergeCell ref="GNT88:GNT91"/>
    <mergeCell ref="GNU88:GNU91"/>
    <mergeCell ref="GNV88:GNV91"/>
    <mergeCell ref="GNW88:GNW91"/>
    <mergeCell ref="GNN88:GNN91"/>
    <mergeCell ref="GNO88:GNO91"/>
    <mergeCell ref="GNP88:GNP91"/>
    <mergeCell ref="GNQ88:GNQ91"/>
    <mergeCell ref="GNR88:GNR91"/>
    <mergeCell ref="GNI88:GNI91"/>
    <mergeCell ref="GNJ88:GNJ91"/>
    <mergeCell ref="GNK88:GNK91"/>
    <mergeCell ref="GNL88:GNL91"/>
    <mergeCell ref="GNM88:GNM91"/>
    <mergeCell ref="GND88:GND91"/>
    <mergeCell ref="GNE88:GNE91"/>
    <mergeCell ref="GNF88:GNF91"/>
    <mergeCell ref="GNG88:GNG91"/>
    <mergeCell ref="GNH88:GNH91"/>
    <mergeCell ref="GMY88:GMY91"/>
    <mergeCell ref="GMZ88:GMZ91"/>
    <mergeCell ref="GNA88:GNA91"/>
    <mergeCell ref="GNB88:GNB91"/>
    <mergeCell ref="GNC88:GNC91"/>
    <mergeCell ref="GMT88:GMT91"/>
    <mergeCell ref="GMU88:GMU91"/>
    <mergeCell ref="GMV88:GMV91"/>
    <mergeCell ref="GMW88:GMW91"/>
    <mergeCell ref="GMX88:GMX91"/>
    <mergeCell ref="GMO88:GMO91"/>
    <mergeCell ref="GMP88:GMP91"/>
    <mergeCell ref="GMQ88:GMQ91"/>
    <mergeCell ref="GMR88:GMR91"/>
    <mergeCell ref="GMS88:GMS91"/>
    <mergeCell ref="GMJ88:GMJ91"/>
    <mergeCell ref="GMK88:GMK91"/>
    <mergeCell ref="GML88:GML91"/>
    <mergeCell ref="GMM88:GMM91"/>
    <mergeCell ref="GMN88:GMN91"/>
    <mergeCell ref="GME88:GME91"/>
    <mergeCell ref="GMF88:GMF91"/>
    <mergeCell ref="GMG88:GMG91"/>
    <mergeCell ref="GMH88:GMH91"/>
    <mergeCell ref="GMI88:GMI91"/>
    <mergeCell ref="GLZ88:GLZ91"/>
    <mergeCell ref="GMA88:GMA91"/>
    <mergeCell ref="GMB88:GMB91"/>
    <mergeCell ref="GMC88:GMC91"/>
    <mergeCell ref="GMD88:GMD91"/>
    <mergeCell ref="GLU88:GLU91"/>
    <mergeCell ref="GLV88:GLV91"/>
    <mergeCell ref="GLW88:GLW91"/>
    <mergeCell ref="GLX88:GLX91"/>
    <mergeCell ref="GLY88:GLY91"/>
    <mergeCell ref="GLP88:GLP91"/>
    <mergeCell ref="GLQ88:GLQ91"/>
    <mergeCell ref="GLR88:GLR91"/>
    <mergeCell ref="GLS88:GLS91"/>
    <mergeCell ref="GLT88:GLT91"/>
    <mergeCell ref="GLK88:GLK91"/>
    <mergeCell ref="GLL88:GLL91"/>
    <mergeCell ref="GLM88:GLM91"/>
    <mergeCell ref="GLN88:GLN91"/>
    <mergeCell ref="GLO88:GLO91"/>
    <mergeCell ref="GLF88:GLF91"/>
    <mergeCell ref="GLG88:GLG91"/>
    <mergeCell ref="GLH88:GLH91"/>
    <mergeCell ref="GLI88:GLI91"/>
    <mergeCell ref="GLJ88:GLJ91"/>
    <mergeCell ref="GLA88:GLA91"/>
    <mergeCell ref="GLB88:GLB91"/>
    <mergeCell ref="GLC88:GLC91"/>
    <mergeCell ref="GLD88:GLD91"/>
    <mergeCell ref="GLE88:GLE91"/>
    <mergeCell ref="GKV88:GKV91"/>
    <mergeCell ref="GKW88:GKW91"/>
    <mergeCell ref="GKX88:GKX91"/>
    <mergeCell ref="GKY88:GKY91"/>
    <mergeCell ref="GKZ88:GKZ91"/>
    <mergeCell ref="GKQ88:GKQ91"/>
    <mergeCell ref="GKR88:GKR91"/>
    <mergeCell ref="GKS88:GKS91"/>
    <mergeCell ref="GKT88:GKT91"/>
    <mergeCell ref="GKU88:GKU91"/>
    <mergeCell ref="GKL88:GKL91"/>
    <mergeCell ref="GKM88:GKM91"/>
    <mergeCell ref="GKN88:GKN91"/>
    <mergeCell ref="GKO88:GKO91"/>
    <mergeCell ref="GKP88:GKP91"/>
    <mergeCell ref="GKG88:GKG91"/>
    <mergeCell ref="GKH88:GKH91"/>
    <mergeCell ref="GKI88:GKI91"/>
    <mergeCell ref="GKJ88:GKJ91"/>
    <mergeCell ref="GKK88:GKK91"/>
    <mergeCell ref="GKB88:GKB91"/>
    <mergeCell ref="GKC88:GKC91"/>
    <mergeCell ref="GKD88:GKD91"/>
    <mergeCell ref="GKE88:GKE91"/>
    <mergeCell ref="GKF88:GKF91"/>
    <mergeCell ref="GJW88:GJW91"/>
    <mergeCell ref="GJX88:GJX91"/>
    <mergeCell ref="GJY88:GJY91"/>
    <mergeCell ref="GJZ88:GJZ91"/>
    <mergeCell ref="GKA88:GKA91"/>
    <mergeCell ref="GJR88:GJR91"/>
    <mergeCell ref="GJS88:GJS91"/>
    <mergeCell ref="GJT88:GJT91"/>
    <mergeCell ref="GJU88:GJU91"/>
    <mergeCell ref="GJV88:GJV91"/>
    <mergeCell ref="GJM88:GJM91"/>
    <mergeCell ref="GJN88:GJN91"/>
    <mergeCell ref="GJO88:GJO91"/>
    <mergeCell ref="GJP88:GJP91"/>
    <mergeCell ref="GJQ88:GJQ91"/>
    <mergeCell ref="GJH88:GJH91"/>
    <mergeCell ref="GJI88:GJI91"/>
    <mergeCell ref="GJJ88:GJJ91"/>
    <mergeCell ref="GJK88:GJK91"/>
    <mergeCell ref="GJL88:GJL91"/>
    <mergeCell ref="GJC88:GJC91"/>
    <mergeCell ref="GJD88:GJD91"/>
    <mergeCell ref="GJE88:GJE91"/>
    <mergeCell ref="GJF88:GJF91"/>
    <mergeCell ref="GJG88:GJG91"/>
    <mergeCell ref="GIX88:GIX91"/>
    <mergeCell ref="GIY88:GIY91"/>
    <mergeCell ref="GIZ88:GIZ91"/>
    <mergeCell ref="GJA88:GJA91"/>
    <mergeCell ref="GJB88:GJB91"/>
    <mergeCell ref="GIS88:GIS91"/>
    <mergeCell ref="GIT88:GIT91"/>
    <mergeCell ref="GIU88:GIU91"/>
    <mergeCell ref="GIV88:GIV91"/>
    <mergeCell ref="GIW88:GIW91"/>
    <mergeCell ref="GIN88:GIN91"/>
    <mergeCell ref="GIO88:GIO91"/>
    <mergeCell ref="GIP88:GIP91"/>
    <mergeCell ref="GIQ88:GIQ91"/>
    <mergeCell ref="GIR88:GIR91"/>
    <mergeCell ref="GII88:GII91"/>
    <mergeCell ref="GIJ88:GIJ91"/>
    <mergeCell ref="GIK88:GIK91"/>
    <mergeCell ref="GIL88:GIL91"/>
    <mergeCell ref="GIM88:GIM91"/>
    <mergeCell ref="GID88:GID91"/>
    <mergeCell ref="GIE88:GIE91"/>
    <mergeCell ref="GIF88:GIF91"/>
    <mergeCell ref="GIG88:GIG91"/>
    <mergeCell ref="GIH88:GIH91"/>
    <mergeCell ref="GHY88:GHY91"/>
    <mergeCell ref="GHZ88:GHZ91"/>
    <mergeCell ref="GIA88:GIA91"/>
    <mergeCell ref="GIB88:GIB91"/>
    <mergeCell ref="GIC88:GIC91"/>
    <mergeCell ref="GHT88:GHT91"/>
    <mergeCell ref="GHU88:GHU91"/>
    <mergeCell ref="GHV88:GHV91"/>
    <mergeCell ref="GHW88:GHW91"/>
    <mergeCell ref="GHX88:GHX91"/>
    <mergeCell ref="GHO88:GHO91"/>
    <mergeCell ref="GHP88:GHP91"/>
    <mergeCell ref="GHQ88:GHQ91"/>
    <mergeCell ref="GHR88:GHR91"/>
    <mergeCell ref="GHS88:GHS91"/>
    <mergeCell ref="GHJ88:GHJ91"/>
    <mergeCell ref="GHK88:GHK91"/>
    <mergeCell ref="GHL88:GHL91"/>
    <mergeCell ref="GHM88:GHM91"/>
    <mergeCell ref="GHN88:GHN91"/>
    <mergeCell ref="GHE88:GHE91"/>
    <mergeCell ref="GHF88:GHF91"/>
    <mergeCell ref="GHG88:GHG91"/>
    <mergeCell ref="GHH88:GHH91"/>
    <mergeCell ref="GHI88:GHI91"/>
    <mergeCell ref="GGZ88:GGZ91"/>
    <mergeCell ref="GHA88:GHA91"/>
    <mergeCell ref="GHB88:GHB91"/>
    <mergeCell ref="GHC88:GHC91"/>
    <mergeCell ref="GHD88:GHD91"/>
    <mergeCell ref="GGU88:GGU91"/>
    <mergeCell ref="GGV88:GGV91"/>
    <mergeCell ref="GGW88:GGW91"/>
    <mergeCell ref="GGX88:GGX91"/>
    <mergeCell ref="GGY88:GGY91"/>
    <mergeCell ref="GGP88:GGP91"/>
    <mergeCell ref="GGQ88:GGQ91"/>
    <mergeCell ref="GGR88:GGR91"/>
    <mergeCell ref="GGS88:GGS91"/>
    <mergeCell ref="GGT88:GGT91"/>
    <mergeCell ref="GGK88:GGK91"/>
    <mergeCell ref="GGL88:GGL91"/>
    <mergeCell ref="GGM88:GGM91"/>
    <mergeCell ref="GGN88:GGN91"/>
    <mergeCell ref="GGO88:GGO91"/>
    <mergeCell ref="GGF88:GGF91"/>
    <mergeCell ref="GGG88:GGG91"/>
    <mergeCell ref="GGH88:GGH91"/>
    <mergeCell ref="GGI88:GGI91"/>
    <mergeCell ref="GGJ88:GGJ91"/>
    <mergeCell ref="GGA88:GGA91"/>
    <mergeCell ref="GGB88:GGB91"/>
    <mergeCell ref="GGC88:GGC91"/>
    <mergeCell ref="GGD88:GGD91"/>
    <mergeCell ref="GGE88:GGE91"/>
    <mergeCell ref="GFV88:GFV91"/>
    <mergeCell ref="GFW88:GFW91"/>
    <mergeCell ref="GFX88:GFX91"/>
    <mergeCell ref="GFY88:GFY91"/>
    <mergeCell ref="GFZ88:GFZ91"/>
    <mergeCell ref="GFQ88:GFQ91"/>
    <mergeCell ref="GFR88:GFR91"/>
    <mergeCell ref="GFS88:GFS91"/>
    <mergeCell ref="GFT88:GFT91"/>
    <mergeCell ref="GFU88:GFU91"/>
    <mergeCell ref="GFL88:GFL91"/>
    <mergeCell ref="GFM88:GFM91"/>
    <mergeCell ref="GFN88:GFN91"/>
    <mergeCell ref="GFO88:GFO91"/>
    <mergeCell ref="GFP88:GFP91"/>
    <mergeCell ref="GFG88:GFG91"/>
    <mergeCell ref="GFH88:GFH91"/>
    <mergeCell ref="GFI88:GFI91"/>
    <mergeCell ref="GFJ88:GFJ91"/>
    <mergeCell ref="GFK88:GFK91"/>
    <mergeCell ref="GFB88:GFB91"/>
    <mergeCell ref="GFC88:GFC91"/>
    <mergeCell ref="GFD88:GFD91"/>
    <mergeCell ref="GFE88:GFE91"/>
    <mergeCell ref="GFF88:GFF91"/>
    <mergeCell ref="GEW88:GEW91"/>
    <mergeCell ref="GEX88:GEX91"/>
    <mergeCell ref="GEY88:GEY91"/>
    <mergeCell ref="GEZ88:GEZ91"/>
    <mergeCell ref="GFA88:GFA91"/>
    <mergeCell ref="GER88:GER91"/>
    <mergeCell ref="GES88:GES91"/>
    <mergeCell ref="GET88:GET91"/>
    <mergeCell ref="GEU88:GEU91"/>
    <mergeCell ref="GEV88:GEV91"/>
    <mergeCell ref="GEM88:GEM91"/>
    <mergeCell ref="GEN88:GEN91"/>
    <mergeCell ref="GEO88:GEO91"/>
    <mergeCell ref="GEP88:GEP91"/>
    <mergeCell ref="GEQ88:GEQ91"/>
    <mergeCell ref="GEH88:GEH91"/>
    <mergeCell ref="GEI88:GEI91"/>
    <mergeCell ref="GEJ88:GEJ91"/>
    <mergeCell ref="GEK88:GEK91"/>
    <mergeCell ref="GEL88:GEL91"/>
    <mergeCell ref="GEC88:GEC91"/>
    <mergeCell ref="GED88:GED91"/>
    <mergeCell ref="GEE88:GEE91"/>
    <mergeCell ref="GEF88:GEF91"/>
    <mergeCell ref="GEG88:GEG91"/>
    <mergeCell ref="GDX88:GDX91"/>
    <mergeCell ref="GDY88:GDY91"/>
    <mergeCell ref="GDZ88:GDZ91"/>
    <mergeCell ref="GEA88:GEA91"/>
    <mergeCell ref="GEB88:GEB91"/>
    <mergeCell ref="GDS88:GDS91"/>
    <mergeCell ref="GDT88:GDT91"/>
    <mergeCell ref="GDU88:GDU91"/>
    <mergeCell ref="GDV88:GDV91"/>
    <mergeCell ref="GDW88:GDW91"/>
    <mergeCell ref="GDN88:GDN91"/>
    <mergeCell ref="GDO88:GDO91"/>
    <mergeCell ref="GDP88:GDP91"/>
    <mergeCell ref="GDQ88:GDQ91"/>
    <mergeCell ref="GDR88:GDR91"/>
    <mergeCell ref="GDI88:GDI91"/>
    <mergeCell ref="GDJ88:GDJ91"/>
    <mergeCell ref="GDK88:GDK91"/>
    <mergeCell ref="GDL88:GDL91"/>
    <mergeCell ref="GDM88:GDM91"/>
    <mergeCell ref="GDD88:GDD91"/>
    <mergeCell ref="GDE88:GDE91"/>
    <mergeCell ref="GDF88:GDF91"/>
    <mergeCell ref="GDG88:GDG91"/>
    <mergeCell ref="GDH88:GDH91"/>
    <mergeCell ref="GCY88:GCY91"/>
    <mergeCell ref="GCZ88:GCZ91"/>
    <mergeCell ref="GDA88:GDA91"/>
    <mergeCell ref="GDB88:GDB91"/>
    <mergeCell ref="GDC88:GDC91"/>
    <mergeCell ref="GCT88:GCT91"/>
    <mergeCell ref="GCU88:GCU91"/>
    <mergeCell ref="GCV88:GCV91"/>
    <mergeCell ref="GCW88:GCW91"/>
    <mergeCell ref="GCX88:GCX91"/>
    <mergeCell ref="GCO88:GCO91"/>
    <mergeCell ref="GCP88:GCP91"/>
    <mergeCell ref="GCQ88:GCQ91"/>
    <mergeCell ref="GCR88:GCR91"/>
    <mergeCell ref="GCS88:GCS91"/>
    <mergeCell ref="GCJ88:GCJ91"/>
    <mergeCell ref="GCK88:GCK91"/>
    <mergeCell ref="GCL88:GCL91"/>
    <mergeCell ref="GCM88:GCM91"/>
    <mergeCell ref="GCN88:GCN91"/>
    <mergeCell ref="GCE88:GCE91"/>
    <mergeCell ref="GCF88:GCF91"/>
    <mergeCell ref="GCG88:GCG91"/>
    <mergeCell ref="GCH88:GCH91"/>
    <mergeCell ref="GCI88:GCI91"/>
    <mergeCell ref="GBZ88:GBZ91"/>
    <mergeCell ref="GCA88:GCA91"/>
    <mergeCell ref="GCB88:GCB91"/>
    <mergeCell ref="GCC88:GCC91"/>
    <mergeCell ref="GCD88:GCD91"/>
    <mergeCell ref="GBU88:GBU91"/>
    <mergeCell ref="GBV88:GBV91"/>
    <mergeCell ref="GBW88:GBW91"/>
    <mergeCell ref="GBX88:GBX91"/>
    <mergeCell ref="GBY88:GBY91"/>
    <mergeCell ref="GBP88:GBP91"/>
    <mergeCell ref="GBQ88:GBQ91"/>
    <mergeCell ref="GBR88:GBR91"/>
    <mergeCell ref="GBS88:GBS91"/>
    <mergeCell ref="GBT88:GBT91"/>
    <mergeCell ref="GBK88:GBK91"/>
    <mergeCell ref="GBL88:GBL91"/>
    <mergeCell ref="GBM88:GBM91"/>
    <mergeCell ref="GBN88:GBN91"/>
    <mergeCell ref="GBO88:GBO91"/>
    <mergeCell ref="GBF88:GBF91"/>
    <mergeCell ref="GBG88:GBG91"/>
    <mergeCell ref="GBH88:GBH91"/>
    <mergeCell ref="GBI88:GBI91"/>
    <mergeCell ref="GBJ88:GBJ91"/>
    <mergeCell ref="GBA88:GBA91"/>
    <mergeCell ref="GBB88:GBB91"/>
    <mergeCell ref="GBC88:GBC91"/>
    <mergeCell ref="GBD88:GBD91"/>
    <mergeCell ref="GBE88:GBE91"/>
    <mergeCell ref="GAV88:GAV91"/>
    <mergeCell ref="GAW88:GAW91"/>
    <mergeCell ref="GAX88:GAX91"/>
    <mergeCell ref="GAY88:GAY91"/>
    <mergeCell ref="GAZ88:GAZ91"/>
    <mergeCell ref="GAQ88:GAQ91"/>
    <mergeCell ref="GAR88:GAR91"/>
    <mergeCell ref="GAS88:GAS91"/>
    <mergeCell ref="GAT88:GAT91"/>
    <mergeCell ref="GAU88:GAU91"/>
    <mergeCell ref="GAL88:GAL91"/>
    <mergeCell ref="GAM88:GAM91"/>
    <mergeCell ref="GAN88:GAN91"/>
    <mergeCell ref="GAO88:GAO91"/>
    <mergeCell ref="GAP88:GAP91"/>
    <mergeCell ref="GAG88:GAG91"/>
    <mergeCell ref="GAH88:GAH91"/>
    <mergeCell ref="GAI88:GAI91"/>
    <mergeCell ref="GAJ88:GAJ91"/>
    <mergeCell ref="GAK88:GAK91"/>
    <mergeCell ref="GAB88:GAB91"/>
    <mergeCell ref="GAC88:GAC91"/>
    <mergeCell ref="GAD88:GAD91"/>
    <mergeCell ref="GAE88:GAE91"/>
    <mergeCell ref="GAF88:GAF91"/>
    <mergeCell ref="FZW88:FZW91"/>
    <mergeCell ref="FZX88:FZX91"/>
    <mergeCell ref="FZY88:FZY91"/>
    <mergeCell ref="FZZ88:FZZ91"/>
    <mergeCell ref="GAA88:GAA91"/>
    <mergeCell ref="FZR88:FZR91"/>
    <mergeCell ref="FZS88:FZS91"/>
    <mergeCell ref="FZT88:FZT91"/>
    <mergeCell ref="FZU88:FZU91"/>
    <mergeCell ref="FZV88:FZV91"/>
    <mergeCell ref="FZM88:FZM91"/>
    <mergeCell ref="FZN88:FZN91"/>
    <mergeCell ref="FZO88:FZO91"/>
    <mergeCell ref="FZP88:FZP91"/>
    <mergeCell ref="FZQ88:FZQ91"/>
    <mergeCell ref="FZH88:FZH91"/>
    <mergeCell ref="FZI88:FZI91"/>
    <mergeCell ref="FZJ88:FZJ91"/>
    <mergeCell ref="FZK88:FZK91"/>
    <mergeCell ref="FZL88:FZL91"/>
    <mergeCell ref="FZC88:FZC91"/>
    <mergeCell ref="FZD88:FZD91"/>
    <mergeCell ref="FZE88:FZE91"/>
    <mergeCell ref="FZF88:FZF91"/>
    <mergeCell ref="FZG88:FZG91"/>
    <mergeCell ref="FYX88:FYX91"/>
    <mergeCell ref="FYY88:FYY91"/>
    <mergeCell ref="FYZ88:FYZ91"/>
    <mergeCell ref="FZA88:FZA91"/>
    <mergeCell ref="FZB88:FZB91"/>
    <mergeCell ref="FYS88:FYS91"/>
    <mergeCell ref="FYT88:FYT91"/>
    <mergeCell ref="FYU88:FYU91"/>
    <mergeCell ref="FYV88:FYV91"/>
    <mergeCell ref="FYW88:FYW91"/>
    <mergeCell ref="FYN88:FYN91"/>
    <mergeCell ref="FYO88:FYO91"/>
    <mergeCell ref="FYP88:FYP91"/>
    <mergeCell ref="FYQ88:FYQ91"/>
    <mergeCell ref="FYR88:FYR91"/>
    <mergeCell ref="FYI88:FYI91"/>
    <mergeCell ref="FYJ88:FYJ91"/>
    <mergeCell ref="FYK88:FYK91"/>
    <mergeCell ref="FYL88:FYL91"/>
    <mergeCell ref="FYM88:FYM91"/>
    <mergeCell ref="FYD88:FYD91"/>
    <mergeCell ref="FYE88:FYE91"/>
    <mergeCell ref="FYF88:FYF91"/>
    <mergeCell ref="FYG88:FYG91"/>
    <mergeCell ref="FYH88:FYH91"/>
    <mergeCell ref="FXY88:FXY91"/>
    <mergeCell ref="FXZ88:FXZ91"/>
    <mergeCell ref="FYA88:FYA91"/>
    <mergeCell ref="FYB88:FYB91"/>
    <mergeCell ref="FYC88:FYC91"/>
    <mergeCell ref="FXT88:FXT91"/>
    <mergeCell ref="FXU88:FXU91"/>
    <mergeCell ref="FXV88:FXV91"/>
    <mergeCell ref="FXW88:FXW91"/>
    <mergeCell ref="FXX88:FXX91"/>
    <mergeCell ref="FXO88:FXO91"/>
    <mergeCell ref="FXP88:FXP91"/>
    <mergeCell ref="FXQ88:FXQ91"/>
    <mergeCell ref="FXR88:FXR91"/>
    <mergeCell ref="FXS88:FXS91"/>
    <mergeCell ref="FXJ88:FXJ91"/>
    <mergeCell ref="FXK88:FXK91"/>
    <mergeCell ref="FXL88:FXL91"/>
    <mergeCell ref="FXM88:FXM91"/>
    <mergeCell ref="FXN88:FXN91"/>
    <mergeCell ref="FXE88:FXE91"/>
    <mergeCell ref="FXF88:FXF91"/>
    <mergeCell ref="FXG88:FXG91"/>
    <mergeCell ref="FXH88:FXH91"/>
    <mergeCell ref="FXI88:FXI91"/>
    <mergeCell ref="FWZ88:FWZ91"/>
    <mergeCell ref="FXA88:FXA91"/>
    <mergeCell ref="FXB88:FXB91"/>
    <mergeCell ref="FXC88:FXC91"/>
    <mergeCell ref="FXD88:FXD91"/>
    <mergeCell ref="FWU88:FWU91"/>
    <mergeCell ref="FWV88:FWV91"/>
    <mergeCell ref="FWW88:FWW91"/>
    <mergeCell ref="FWX88:FWX91"/>
    <mergeCell ref="FWY88:FWY91"/>
    <mergeCell ref="FWP88:FWP91"/>
    <mergeCell ref="FWQ88:FWQ91"/>
    <mergeCell ref="FWR88:FWR91"/>
    <mergeCell ref="FWS88:FWS91"/>
    <mergeCell ref="FWT88:FWT91"/>
    <mergeCell ref="FWK88:FWK91"/>
    <mergeCell ref="FWL88:FWL91"/>
    <mergeCell ref="FWM88:FWM91"/>
    <mergeCell ref="FWN88:FWN91"/>
    <mergeCell ref="FWO88:FWO91"/>
    <mergeCell ref="FWF88:FWF91"/>
    <mergeCell ref="FWG88:FWG91"/>
    <mergeCell ref="FWH88:FWH91"/>
    <mergeCell ref="FWI88:FWI91"/>
    <mergeCell ref="FWJ88:FWJ91"/>
    <mergeCell ref="FWA88:FWA91"/>
    <mergeCell ref="FWB88:FWB91"/>
    <mergeCell ref="FWC88:FWC91"/>
    <mergeCell ref="FWD88:FWD91"/>
    <mergeCell ref="FWE88:FWE91"/>
    <mergeCell ref="FVV88:FVV91"/>
    <mergeCell ref="FVW88:FVW91"/>
    <mergeCell ref="FVX88:FVX91"/>
    <mergeCell ref="FVY88:FVY91"/>
    <mergeCell ref="FVZ88:FVZ91"/>
    <mergeCell ref="FVQ88:FVQ91"/>
    <mergeCell ref="FVR88:FVR91"/>
    <mergeCell ref="FVS88:FVS91"/>
    <mergeCell ref="FVT88:FVT91"/>
    <mergeCell ref="FVU88:FVU91"/>
    <mergeCell ref="FVL88:FVL91"/>
    <mergeCell ref="FVM88:FVM91"/>
    <mergeCell ref="FVN88:FVN91"/>
    <mergeCell ref="FVO88:FVO91"/>
    <mergeCell ref="FVP88:FVP91"/>
    <mergeCell ref="FVG88:FVG91"/>
    <mergeCell ref="FVH88:FVH91"/>
    <mergeCell ref="FVI88:FVI91"/>
    <mergeCell ref="FVJ88:FVJ91"/>
    <mergeCell ref="FVK88:FVK91"/>
    <mergeCell ref="FVB88:FVB91"/>
    <mergeCell ref="FVC88:FVC91"/>
    <mergeCell ref="FVD88:FVD91"/>
    <mergeCell ref="FVE88:FVE91"/>
    <mergeCell ref="FVF88:FVF91"/>
    <mergeCell ref="FUW88:FUW91"/>
    <mergeCell ref="FUX88:FUX91"/>
    <mergeCell ref="FUY88:FUY91"/>
    <mergeCell ref="FUZ88:FUZ91"/>
    <mergeCell ref="FVA88:FVA91"/>
    <mergeCell ref="FUR88:FUR91"/>
    <mergeCell ref="FUS88:FUS91"/>
    <mergeCell ref="FUT88:FUT91"/>
    <mergeCell ref="FUU88:FUU91"/>
    <mergeCell ref="FUV88:FUV91"/>
    <mergeCell ref="FUM88:FUM91"/>
    <mergeCell ref="FUN88:FUN91"/>
    <mergeCell ref="FUO88:FUO91"/>
    <mergeCell ref="FUP88:FUP91"/>
    <mergeCell ref="FUQ88:FUQ91"/>
    <mergeCell ref="FUH88:FUH91"/>
    <mergeCell ref="FUI88:FUI91"/>
    <mergeCell ref="FUJ88:FUJ91"/>
    <mergeCell ref="FUK88:FUK91"/>
    <mergeCell ref="FUL88:FUL91"/>
    <mergeCell ref="FUC88:FUC91"/>
    <mergeCell ref="FUD88:FUD91"/>
    <mergeCell ref="FUE88:FUE91"/>
    <mergeCell ref="FUF88:FUF91"/>
    <mergeCell ref="FUG88:FUG91"/>
    <mergeCell ref="FTX88:FTX91"/>
    <mergeCell ref="FTY88:FTY91"/>
    <mergeCell ref="FTZ88:FTZ91"/>
    <mergeCell ref="FUA88:FUA91"/>
    <mergeCell ref="FUB88:FUB91"/>
    <mergeCell ref="FTS88:FTS91"/>
    <mergeCell ref="FTT88:FTT91"/>
    <mergeCell ref="FTU88:FTU91"/>
    <mergeCell ref="FTV88:FTV91"/>
    <mergeCell ref="FTW88:FTW91"/>
    <mergeCell ref="FTN88:FTN91"/>
    <mergeCell ref="FTO88:FTO91"/>
    <mergeCell ref="FTP88:FTP91"/>
    <mergeCell ref="FTQ88:FTQ91"/>
    <mergeCell ref="FTR88:FTR91"/>
    <mergeCell ref="FTI88:FTI91"/>
    <mergeCell ref="FTJ88:FTJ91"/>
    <mergeCell ref="FTK88:FTK91"/>
    <mergeCell ref="FTL88:FTL91"/>
    <mergeCell ref="FTM88:FTM91"/>
    <mergeCell ref="FTD88:FTD91"/>
    <mergeCell ref="FTE88:FTE91"/>
    <mergeCell ref="FTF88:FTF91"/>
    <mergeCell ref="FTG88:FTG91"/>
    <mergeCell ref="FTH88:FTH91"/>
    <mergeCell ref="FSY88:FSY91"/>
    <mergeCell ref="FSZ88:FSZ91"/>
    <mergeCell ref="FTA88:FTA91"/>
    <mergeCell ref="FTB88:FTB91"/>
    <mergeCell ref="FTC88:FTC91"/>
    <mergeCell ref="FST88:FST91"/>
    <mergeCell ref="FSU88:FSU91"/>
    <mergeCell ref="FSV88:FSV91"/>
    <mergeCell ref="FSW88:FSW91"/>
    <mergeCell ref="FSX88:FSX91"/>
    <mergeCell ref="FSO88:FSO91"/>
    <mergeCell ref="FSP88:FSP91"/>
    <mergeCell ref="FSQ88:FSQ91"/>
    <mergeCell ref="FSR88:FSR91"/>
    <mergeCell ref="FSS88:FSS91"/>
    <mergeCell ref="FSJ88:FSJ91"/>
    <mergeCell ref="FSK88:FSK91"/>
    <mergeCell ref="FSL88:FSL91"/>
    <mergeCell ref="FSM88:FSM91"/>
    <mergeCell ref="FSN88:FSN91"/>
    <mergeCell ref="FSE88:FSE91"/>
    <mergeCell ref="FSF88:FSF91"/>
    <mergeCell ref="FSG88:FSG91"/>
    <mergeCell ref="FSH88:FSH91"/>
    <mergeCell ref="FSI88:FSI91"/>
    <mergeCell ref="FRZ88:FRZ91"/>
    <mergeCell ref="FSA88:FSA91"/>
    <mergeCell ref="FSB88:FSB91"/>
    <mergeCell ref="FSC88:FSC91"/>
    <mergeCell ref="FSD88:FSD91"/>
    <mergeCell ref="FRU88:FRU91"/>
    <mergeCell ref="FRV88:FRV91"/>
    <mergeCell ref="FRW88:FRW91"/>
    <mergeCell ref="FRX88:FRX91"/>
    <mergeCell ref="FRY88:FRY91"/>
    <mergeCell ref="FRP88:FRP91"/>
    <mergeCell ref="FRQ88:FRQ91"/>
    <mergeCell ref="FRR88:FRR91"/>
    <mergeCell ref="FRS88:FRS91"/>
    <mergeCell ref="FRT88:FRT91"/>
    <mergeCell ref="FRK88:FRK91"/>
    <mergeCell ref="FRL88:FRL91"/>
    <mergeCell ref="FRM88:FRM91"/>
    <mergeCell ref="FRN88:FRN91"/>
    <mergeCell ref="FRO88:FRO91"/>
    <mergeCell ref="FRF88:FRF91"/>
    <mergeCell ref="FRG88:FRG91"/>
    <mergeCell ref="FRH88:FRH91"/>
    <mergeCell ref="FRI88:FRI91"/>
    <mergeCell ref="FRJ88:FRJ91"/>
    <mergeCell ref="FRA88:FRA91"/>
    <mergeCell ref="FRB88:FRB91"/>
    <mergeCell ref="FRC88:FRC91"/>
    <mergeCell ref="FRD88:FRD91"/>
    <mergeCell ref="FRE88:FRE91"/>
    <mergeCell ref="FQV88:FQV91"/>
    <mergeCell ref="FQW88:FQW91"/>
    <mergeCell ref="FQX88:FQX91"/>
    <mergeCell ref="FQY88:FQY91"/>
    <mergeCell ref="FQZ88:FQZ91"/>
    <mergeCell ref="FQQ88:FQQ91"/>
    <mergeCell ref="FQR88:FQR91"/>
    <mergeCell ref="FQS88:FQS91"/>
    <mergeCell ref="FQT88:FQT91"/>
    <mergeCell ref="FQU88:FQU91"/>
    <mergeCell ref="FQL88:FQL91"/>
    <mergeCell ref="FQM88:FQM91"/>
    <mergeCell ref="FQN88:FQN91"/>
    <mergeCell ref="FQO88:FQO91"/>
    <mergeCell ref="FQP88:FQP91"/>
    <mergeCell ref="FQG88:FQG91"/>
    <mergeCell ref="FQH88:FQH91"/>
    <mergeCell ref="FQI88:FQI91"/>
    <mergeCell ref="FQJ88:FQJ91"/>
    <mergeCell ref="FQK88:FQK91"/>
    <mergeCell ref="FQB88:FQB91"/>
    <mergeCell ref="FQC88:FQC91"/>
    <mergeCell ref="FQD88:FQD91"/>
    <mergeCell ref="FQE88:FQE91"/>
    <mergeCell ref="FQF88:FQF91"/>
    <mergeCell ref="FPW88:FPW91"/>
    <mergeCell ref="FPX88:FPX91"/>
    <mergeCell ref="FPY88:FPY91"/>
    <mergeCell ref="FPZ88:FPZ91"/>
    <mergeCell ref="FQA88:FQA91"/>
    <mergeCell ref="FPR88:FPR91"/>
    <mergeCell ref="FPS88:FPS91"/>
    <mergeCell ref="FPT88:FPT91"/>
    <mergeCell ref="FPU88:FPU91"/>
    <mergeCell ref="FPV88:FPV91"/>
    <mergeCell ref="FPM88:FPM91"/>
    <mergeCell ref="FPN88:FPN91"/>
    <mergeCell ref="FPO88:FPO91"/>
    <mergeCell ref="FPP88:FPP91"/>
    <mergeCell ref="FPQ88:FPQ91"/>
    <mergeCell ref="FPH88:FPH91"/>
    <mergeCell ref="FPI88:FPI91"/>
    <mergeCell ref="FPJ88:FPJ91"/>
    <mergeCell ref="FPK88:FPK91"/>
    <mergeCell ref="FPL88:FPL91"/>
    <mergeCell ref="FPC88:FPC91"/>
    <mergeCell ref="FPD88:FPD91"/>
    <mergeCell ref="FPE88:FPE91"/>
    <mergeCell ref="FPF88:FPF91"/>
    <mergeCell ref="FPG88:FPG91"/>
    <mergeCell ref="FOX88:FOX91"/>
    <mergeCell ref="FOY88:FOY91"/>
    <mergeCell ref="FOZ88:FOZ91"/>
    <mergeCell ref="FPA88:FPA91"/>
    <mergeCell ref="FPB88:FPB91"/>
    <mergeCell ref="FOS88:FOS91"/>
    <mergeCell ref="FOT88:FOT91"/>
    <mergeCell ref="FOU88:FOU91"/>
    <mergeCell ref="FOV88:FOV91"/>
    <mergeCell ref="FOW88:FOW91"/>
    <mergeCell ref="FON88:FON91"/>
    <mergeCell ref="FOO88:FOO91"/>
    <mergeCell ref="FOP88:FOP91"/>
    <mergeCell ref="FOQ88:FOQ91"/>
    <mergeCell ref="FOR88:FOR91"/>
    <mergeCell ref="FOI88:FOI91"/>
    <mergeCell ref="FOJ88:FOJ91"/>
    <mergeCell ref="FOK88:FOK91"/>
    <mergeCell ref="FOL88:FOL91"/>
    <mergeCell ref="FOM88:FOM91"/>
    <mergeCell ref="FOD88:FOD91"/>
    <mergeCell ref="FOE88:FOE91"/>
    <mergeCell ref="FOF88:FOF91"/>
    <mergeCell ref="FOG88:FOG91"/>
    <mergeCell ref="FOH88:FOH91"/>
    <mergeCell ref="FNY88:FNY91"/>
    <mergeCell ref="FNZ88:FNZ91"/>
    <mergeCell ref="FOA88:FOA91"/>
    <mergeCell ref="FOB88:FOB91"/>
    <mergeCell ref="FOC88:FOC91"/>
    <mergeCell ref="FNT88:FNT91"/>
    <mergeCell ref="FNU88:FNU91"/>
    <mergeCell ref="FNV88:FNV91"/>
    <mergeCell ref="FNW88:FNW91"/>
    <mergeCell ref="FNX88:FNX91"/>
    <mergeCell ref="FNO88:FNO91"/>
    <mergeCell ref="FNP88:FNP91"/>
    <mergeCell ref="FNQ88:FNQ91"/>
    <mergeCell ref="FNR88:FNR91"/>
    <mergeCell ref="FNS88:FNS91"/>
    <mergeCell ref="FNJ88:FNJ91"/>
    <mergeCell ref="FNK88:FNK91"/>
    <mergeCell ref="FNL88:FNL91"/>
    <mergeCell ref="FNM88:FNM91"/>
    <mergeCell ref="FNN88:FNN91"/>
    <mergeCell ref="FNE88:FNE91"/>
    <mergeCell ref="FNF88:FNF91"/>
    <mergeCell ref="FNG88:FNG91"/>
    <mergeCell ref="FNH88:FNH91"/>
    <mergeCell ref="FNI88:FNI91"/>
    <mergeCell ref="FMZ88:FMZ91"/>
    <mergeCell ref="FNA88:FNA91"/>
    <mergeCell ref="FNB88:FNB91"/>
    <mergeCell ref="FNC88:FNC91"/>
    <mergeCell ref="FND88:FND91"/>
    <mergeCell ref="FMU88:FMU91"/>
    <mergeCell ref="FMV88:FMV91"/>
    <mergeCell ref="FMW88:FMW91"/>
    <mergeCell ref="FMX88:FMX91"/>
    <mergeCell ref="FMY88:FMY91"/>
    <mergeCell ref="FMP88:FMP91"/>
    <mergeCell ref="FMQ88:FMQ91"/>
    <mergeCell ref="FMR88:FMR91"/>
    <mergeCell ref="FMS88:FMS91"/>
    <mergeCell ref="FMT88:FMT91"/>
    <mergeCell ref="FMK88:FMK91"/>
    <mergeCell ref="FML88:FML91"/>
    <mergeCell ref="FMM88:FMM91"/>
    <mergeCell ref="FMN88:FMN91"/>
    <mergeCell ref="FMO88:FMO91"/>
    <mergeCell ref="FMF88:FMF91"/>
    <mergeCell ref="FMG88:FMG91"/>
    <mergeCell ref="FMH88:FMH91"/>
    <mergeCell ref="FMI88:FMI91"/>
    <mergeCell ref="FMJ88:FMJ91"/>
    <mergeCell ref="FMA88:FMA91"/>
    <mergeCell ref="FMB88:FMB91"/>
    <mergeCell ref="FMC88:FMC91"/>
    <mergeCell ref="FMD88:FMD91"/>
    <mergeCell ref="FME88:FME91"/>
    <mergeCell ref="FLV88:FLV91"/>
    <mergeCell ref="FLW88:FLW91"/>
    <mergeCell ref="FLX88:FLX91"/>
    <mergeCell ref="FLY88:FLY91"/>
    <mergeCell ref="FLZ88:FLZ91"/>
    <mergeCell ref="FLQ88:FLQ91"/>
    <mergeCell ref="FLR88:FLR91"/>
    <mergeCell ref="FLS88:FLS91"/>
    <mergeCell ref="FLT88:FLT91"/>
    <mergeCell ref="FLU88:FLU91"/>
    <mergeCell ref="FLL88:FLL91"/>
    <mergeCell ref="FLM88:FLM91"/>
    <mergeCell ref="FLN88:FLN91"/>
    <mergeCell ref="FLO88:FLO91"/>
    <mergeCell ref="FLP88:FLP91"/>
    <mergeCell ref="FLG88:FLG91"/>
    <mergeCell ref="FLH88:FLH91"/>
    <mergeCell ref="FLI88:FLI91"/>
    <mergeCell ref="FLJ88:FLJ91"/>
    <mergeCell ref="FLK88:FLK91"/>
    <mergeCell ref="FLB88:FLB91"/>
    <mergeCell ref="FLC88:FLC91"/>
    <mergeCell ref="FLD88:FLD91"/>
    <mergeCell ref="FLE88:FLE91"/>
    <mergeCell ref="FLF88:FLF91"/>
    <mergeCell ref="FKW88:FKW91"/>
    <mergeCell ref="FKX88:FKX91"/>
    <mergeCell ref="FKY88:FKY91"/>
    <mergeCell ref="FKZ88:FKZ91"/>
    <mergeCell ref="FLA88:FLA91"/>
    <mergeCell ref="FKR88:FKR91"/>
    <mergeCell ref="FKS88:FKS91"/>
    <mergeCell ref="FKT88:FKT91"/>
    <mergeCell ref="FKU88:FKU91"/>
    <mergeCell ref="FKV88:FKV91"/>
    <mergeCell ref="FKM88:FKM91"/>
    <mergeCell ref="FKN88:FKN91"/>
    <mergeCell ref="FKO88:FKO91"/>
    <mergeCell ref="FKP88:FKP91"/>
    <mergeCell ref="FKQ88:FKQ91"/>
    <mergeCell ref="FKH88:FKH91"/>
    <mergeCell ref="FKI88:FKI91"/>
    <mergeCell ref="FKJ88:FKJ91"/>
    <mergeCell ref="FKK88:FKK91"/>
    <mergeCell ref="FKL88:FKL91"/>
    <mergeCell ref="FKC88:FKC91"/>
    <mergeCell ref="FKD88:FKD91"/>
    <mergeCell ref="FKE88:FKE91"/>
    <mergeCell ref="FKF88:FKF91"/>
    <mergeCell ref="FKG88:FKG91"/>
    <mergeCell ref="FJX88:FJX91"/>
    <mergeCell ref="FJY88:FJY91"/>
    <mergeCell ref="FJZ88:FJZ91"/>
    <mergeCell ref="FKA88:FKA91"/>
    <mergeCell ref="FKB88:FKB91"/>
    <mergeCell ref="FJS88:FJS91"/>
    <mergeCell ref="FJT88:FJT91"/>
    <mergeCell ref="FJU88:FJU91"/>
    <mergeCell ref="FJV88:FJV91"/>
    <mergeCell ref="FJW88:FJW91"/>
    <mergeCell ref="FJN88:FJN91"/>
    <mergeCell ref="FJO88:FJO91"/>
    <mergeCell ref="FJP88:FJP91"/>
    <mergeCell ref="FJQ88:FJQ91"/>
    <mergeCell ref="FJR88:FJR91"/>
    <mergeCell ref="FJI88:FJI91"/>
    <mergeCell ref="FJJ88:FJJ91"/>
    <mergeCell ref="FJK88:FJK91"/>
    <mergeCell ref="FJL88:FJL91"/>
    <mergeCell ref="FJM88:FJM91"/>
    <mergeCell ref="FJD88:FJD91"/>
    <mergeCell ref="FJE88:FJE91"/>
    <mergeCell ref="FJF88:FJF91"/>
    <mergeCell ref="FJG88:FJG91"/>
    <mergeCell ref="FJH88:FJH91"/>
    <mergeCell ref="FIY88:FIY91"/>
    <mergeCell ref="FIZ88:FIZ91"/>
    <mergeCell ref="FJA88:FJA91"/>
    <mergeCell ref="FJB88:FJB91"/>
    <mergeCell ref="FJC88:FJC91"/>
    <mergeCell ref="FIT88:FIT91"/>
    <mergeCell ref="FIU88:FIU91"/>
    <mergeCell ref="FIV88:FIV91"/>
    <mergeCell ref="FIW88:FIW91"/>
    <mergeCell ref="FIX88:FIX91"/>
    <mergeCell ref="FIO88:FIO91"/>
    <mergeCell ref="FIP88:FIP91"/>
    <mergeCell ref="FIQ88:FIQ91"/>
    <mergeCell ref="FIR88:FIR91"/>
    <mergeCell ref="FIS88:FIS91"/>
    <mergeCell ref="FIJ88:FIJ91"/>
    <mergeCell ref="FIK88:FIK91"/>
    <mergeCell ref="FIL88:FIL91"/>
    <mergeCell ref="FIM88:FIM91"/>
    <mergeCell ref="FIN88:FIN91"/>
    <mergeCell ref="FIE88:FIE91"/>
    <mergeCell ref="FIF88:FIF91"/>
    <mergeCell ref="FIG88:FIG91"/>
    <mergeCell ref="FIH88:FIH91"/>
    <mergeCell ref="FII88:FII91"/>
    <mergeCell ref="FHZ88:FHZ91"/>
    <mergeCell ref="FIA88:FIA91"/>
    <mergeCell ref="FIB88:FIB91"/>
    <mergeCell ref="FIC88:FIC91"/>
    <mergeCell ref="FID88:FID91"/>
    <mergeCell ref="FHU88:FHU91"/>
    <mergeCell ref="FHV88:FHV91"/>
    <mergeCell ref="FHW88:FHW91"/>
    <mergeCell ref="FHX88:FHX91"/>
    <mergeCell ref="FHY88:FHY91"/>
    <mergeCell ref="FHP88:FHP91"/>
    <mergeCell ref="FHQ88:FHQ91"/>
    <mergeCell ref="FHR88:FHR91"/>
    <mergeCell ref="FHS88:FHS91"/>
    <mergeCell ref="FHT88:FHT91"/>
    <mergeCell ref="FHK88:FHK91"/>
    <mergeCell ref="FHL88:FHL91"/>
    <mergeCell ref="FHM88:FHM91"/>
    <mergeCell ref="FHN88:FHN91"/>
    <mergeCell ref="FHO88:FHO91"/>
    <mergeCell ref="FHF88:FHF91"/>
    <mergeCell ref="FHG88:FHG91"/>
    <mergeCell ref="FHH88:FHH91"/>
    <mergeCell ref="FHI88:FHI91"/>
    <mergeCell ref="FHJ88:FHJ91"/>
    <mergeCell ref="FHA88:FHA91"/>
    <mergeCell ref="FHB88:FHB91"/>
    <mergeCell ref="FHC88:FHC91"/>
    <mergeCell ref="FHD88:FHD91"/>
    <mergeCell ref="FHE88:FHE91"/>
    <mergeCell ref="FGV88:FGV91"/>
    <mergeCell ref="FGW88:FGW91"/>
    <mergeCell ref="FGX88:FGX91"/>
    <mergeCell ref="FGY88:FGY91"/>
    <mergeCell ref="FGZ88:FGZ91"/>
    <mergeCell ref="FGQ88:FGQ91"/>
    <mergeCell ref="FGR88:FGR91"/>
    <mergeCell ref="FGS88:FGS91"/>
    <mergeCell ref="FGT88:FGT91"/>
    <mergeCell ref="FGU88:FGU91"/>
    <mergeCell ref="FGL88:FGL91"/>
    <mergeCell ref="FGM88:FGM91"/>
    <mergeCell ref="FGN88:FGN91"/>
    <mergeCell ref="FGO88:FGO91"/>
    <mergeCell ref="FGP88:FGP91"/>
    <mergeCell ref="FGG88:FGG91"/>
    <mergeCell ref="FGH88:FGH91"/>
    <mergeCell ref="FGI88:FGI91"/>
    <mergeCell ref="FGJ88:FGJ91"/>
    <mergeCell ref="FGK88:FGK91"/>
    <mergeCell ref="FGB88:FGB91"/>
    <mergeCell ref="FGC88:FGC91"/>
    <mergeCell ref="FGD88:FGD91"/>
    <mergeCell ref="FGE88:FGE91"/>
    <mergeCell ref="FGF88:FGF91"/>
    <mergeCell ref="FFW88:FFW91"/>
    <mergeCell ref="FFX88:FFX91"/>
    <mergeCell ref="FFY88:FFY91"/>
    <mergeCell ref="FFZ88:FFZ91"/>
    <mergeCell ref="FGA88:FGA91"/>
    <mergeCell ref="FFR88:FFR91"/>
    <mergeCell ref="FFS88:FFS91"/>
    <mergeCell ref="FFT88:FFT91"/>
    <mergeCell ref="FFU88:FFU91"/>
    <mergeCell ref="FFV88:FFV91"/>
    <mergeCell ref="FFM88:FFM91"/>
    <mergeCell ref="FFN88:FFN91"/>
    <mergeCell ref="FFO88:FFO91"/>
    <mergeCell ref="FFP88:FFP91"/>
    <mergeCell ref="FFQ88:FFQ91"/>
    <mergeCell ref="FFH88:FFH91"/>
    <mergeCell ref="FFI88:FFI91"/>
    <mergeCell ref="FFJ88:FFJ91"/>
    <mergeCell ref="FFK88:FFK91"/>
    <mergeCell ref="FFL88:FFL91"/>
    <mergeCell ref="FFC88:FFC91"/>
    <mergeCell ref="FFD88:FFD91"/>
    <mergeCell ref="FFE88:FFE91"/>
    <mergeCell ref="FFF88:FFF91"/>
    <mergeCell ref="FFG88:FFG91"/>
    <mergeCell ref="FEX88:FEX91"/>
    <mergeCell ref="FEY88:FEY91"/>
    <mergeCell ref="FEZ88:FEZ91"/>
    <mergeCell ref="FFA88:FFA91"/>
    <mergeCell ref="FFB88:FFB91"/>
    <mergeCell ref="FES88:FES91"/>
    <mergeCell ref="FET88:FET91"/>
    <mergeCell ref="FEU88:FEU91"/>
    <mergeCell ref="FEV88:FEV91"/>
    <mergeCell ref="FEW88:FEW91"/>
    <mergeCell ref="FEN88:FEN91"/>
    <mergeCell ref="FEO88:FEO91"/>
    <mergeCell ref="FEP88:FEP91"/>
    <mergeCell ref="FEQ88:FEQ91"/>
    <mergeCell ref="FER88:FER91"/>
    <mergeCell ref="FEI88:FEI91"/>
    <mergeCell ref="FEJ88:FEJ91"/>
    <mergeCell ref="FEK88:FEK91"/>
    <mergeCell ref="FEL88:FEL91"/>
    <mergeCell ref="FEM88:FEM91"/>
    <mergeCell ref="FED88:FED91"/>
    <mergeCell ref="FEE88:FEE91"/>
    <mergeCell ref="FEF88:FEF91"/>
    <mergeCell ref="FEG88:FEG91"/>
    <mergeCell ref="FEH88:FEH91"/>
    <mergeCell ref="FDY88:FDY91"/>
    <mergeCell ref="FDZ88:FDZ91"/>
    <mergeCell ref="FEA88:FEA91"/>
    <mergeCell ref="FEB88:FEB91"/>
    <mergeCell ref="FEC88:FEC91"/>
    <mergeCell ref="FDT88:FDT91"/>
    <mergeCell ref="FDU88:FDU91"/>
    <mergeCell ref="FDV88:FDV91"/>
    <mergeCell ref="FDW88:FDW91"/>
    <mergeCell ref="FDX88:FDX91"/>
    <mergeCell ref="FDO88:FDO91"/>
    <mergeCell ref="FDP88:FDP91"/>
    <mergeCell ref="FDQ88:FDQ91"/>
    <mergeCell ref="FDR88:FDR91"/>
    <mergeCell ref="FDS88:FDS91"/>
    <mergeCell ref="FDJ88:FDJ91"/>
    <mergeCell ref="FDK88:FDK91"/>
    <mergeCell ref="FDL88:FDL91"/>
    <mergeCell ref="FDM88:FDM91"/>
    <mergeCell ref="FDN88:FDN91"/>
    <mergeCell ref="FDE88:FDE91"/>
    <mergeCell ref="FDF88:FDF91"/>
    <mergeCell ref="FDG88:FDG91"/>
    <mergeCell ref="FDH88:FDH91"/>
    <mergeCell ref="FDI88:FDI91"/>
    <mergeCell ref="FCZ88:FCZ91"/>
    <mergeCell ref="FDA88:FDA91"/>
    <mergeCell ref="FDB88:FDB91"/>
    <mergeCell ref="FDC88:FDC91"/>
    <mergeCell ref="FDD88:FDD91"/>
    <mergeCell ref="FCU88:FCU91"/>
    <mergeCell ref="FCV88:FCV91"/>
    <mergeCell ref="FCW88:FCW91"/>
    <mergeCell ref="FCX88:FCX91"/>
    <mergeCell ref="FCY88:FCY91"/>
    <mergeCell ref="FCP88:FCP91"/>
    <mergeCell ref="FCQ88:FCQ91"/>
    <mergeCell ref="FCR88:FCR91"/>
    <mergeCell ref="FCS88:FCS91"/>
    <mergeCell ref="FCT88:FCT91"/>
    <mergeCell ref="FCK88:FCK91"/>
    <mergeCell ref="FCL88:FCL91"/>
    <mergeCell ref="FCM88:FCM91"/>
    <mergeCell ref="FCN88:FCN91"/>
    <mergeCell ref="FCO88:FCO91"/>
    <mergeCell ref="FCF88:FCF91"/>
    <mergeCell ref="FCG88:FCG91"/>
    <mergeCell ref="FCH88:FCH91"/>
    <mergeCell ref="FCI88:FCI91"/>
    <mergeCell ref="FCJ88:FCJ91"/>
    <mergeCell ref="FCA88:FCA91"/>
    <mergeCell ref="FCB88:FCB91"/>
    <mergeCell ref="FCC88:FCC91"/>
    <mergeCell ref="FCD88:FCD91"/>
    <mergeCell ref="FCE88:FCE91"/>
    <mergeCell ref="FBV88:FBV91"/>
    <mergeCell ref="FBW88:FBW91"/>
    <mergeCell ref="FBX88:FBX91"/>
    <mergeCell ref="FBY88:FBY91"/>
    <mergeCell ref="FBZ88:FBZ91"/>
    <mergeCell ref="FBQ88:FBQ91"/>
    <mergeCell ref="FBR88:FBR91"/>
    <mergeCell ref="FBS88:FBS91"/>
    <mergeCell ref="FBT88:FBT91"/>
    <mergeCell ref="FBU88:FBU91"/>
    <mergeCell ref="FBL88:FBL91"/>
    <mergeCell ref="FBM88:FBM91"/>
    <mergeCell ref="FBN88:FBN91"/>
    <mergeCell ref="FBO88:FBO91"/>
    <mergeCell ref="FBP88:FBP91"/>
    <mergeCell ref="FBG88:FBG91"/>
    <mergeCell ref="FBH88:FBH91"/>
    <mergeCell ref="FBI88:FBI91"/>
    <mergeCell ref="FBJ88:FBJ91"/>
    <mergeCell ref="FBK88:FBK91"/>
    <mergeCell ref="FBB88:FBB91"/>
    <mergeCell ref="FBC88:FBC91"/>
    <mergeCell ref="FBD88:FBD91"/>
    <mergeCell ref="FBE88:FBE91"/>
    <mergeCell ref="FBF88:FBF91"/>
    <mergeCell ref="FAW88:FAW91"/>
    <mergeCell ref="FAX88:FAX91"/>
    <mergeCell ref="FAY88:FAY91"/>
    <mergeCell ref="FAZ88:FAZ91"/>
    <mergeCell ref="FBA88:FBA91"/>
    <mergeCell ref="FAR88:FAR91"/>
    <mergeCell ref="FAS88:FAS91"/>
    <mergeCell ref="FAT88:FAT91"/>
    <mergeCell ref="FAU88:FAU91"/>
    <mergeCell ref="FAV88:FAV91"/>
    <mergeCell ref="FAM88:FAM91"/>
    <mergeCell ref="FAN88:FAN91"/>
    <mergeCell ref="FAO88:FAO91"/>
    <mergeCell ref="FAP88:FAP91"/>
    <mergeCell ref="FAQ88:FAQ91"/>
    <mergeCell ref="FAH88:FAH91"/>
    <mergeCell ref="FAI88:FAI91"/>
    <mergeCell ref="FAJ88:FAJ91"/>
    <mergeCell ref="FAK88:FAK91"/>
    <mergeCell ref="FAL88:FAL91"/>
    <mergeCell ref="FAC88:FAC91"/>
    <mergeCell ref="FAD88:FAD91"/>
    <mergeCell ref="FAE88:FAE91"/>
    <mergeCell ref="FAF88:FAF91"/>
    <mergeCell ref="FAG88:FAG91"/>
    <mergeCell ref="EZX88:EZX91"/>
    <mergeCell ref="EZY88:EZY91"/>
    <mergeCell ref="EZZ88:EZZ91"/>
    <mergeCell ref="FAA88:FAA91"/>
    <mergeCell ref="FAB88:FAB91"/>
    <mergeCell ref="EZS88:EZS91"/>
    <mergeCell ref="EZT88:EZT91"/>
    <mergeCell ref="EZU88:EZU91"/>
    <mergeCell ref="EZV88:EZV91"/>
    <mergeCell ref="EZW88:EZW91"/>
    <mergeCell ref="EZN88:EZN91"/>
    <mergeCell ref="EZO88:EZO91"/>
    <mergeCell ref="EZP88:EZP91"/>
    <mergeCell ref="EZQ88:EZQ91"/>
    <mergeCell ref="EZR88:EZR91"/>
    <mergeCell ref="EZI88:EZI91"/>
    <mergeCell ref="EZJ88:EZJ91"/>
    <mergeCell ref="EZK88:EZK91"/>
    <mergeCell ref="EZL88:EZL91"/>
    <mergeCell ref="EZM88:EZM91"/>
    <mergeCell ref="EZD88:EZD91"/>
    <mergeCell ref="EZE88:EZE91"/>
    <mergeCell ref="EZF88:EZF91"/>
    <mergeCell ref="EZG88:EZG91"/>
    <mergeCell ref="EZH88:EZH91"/>
    <mergeCell ref="EYY88:EYY91"/>
    <mergeCell ref="EYZ88:EYZ91"/>
    <mergeCell ref="EZA88:EZA91"/>
    <mergeCell ref="EZB88:EZB91"/>
    <mergeCell ref="EZC88:EZC91"/>
    <mergeCell ref="EYT88:EYT91"/>
    <mergeCell ref="EYU88:EYU91"/>
    <mergeCell ref="EYV88:EYV91"/>
    <mergeCell ref="EYW88:EYW91"/>
    <mergeCell ref="EYX88:EYX91"/>
    <mergeCell ref="EYO88:EYO91"/>
    <mergeCell ref="EYP88:EYP91"/>
    <mergeCell ref="EYQ88:EYQ91"/>
    <mergeCell ref="EYR88:EYR91"/>
    <mergeCell ref="EYS88:EYS91"/>
    <mergeCell ref="EYJ88:EYJ91"/>
    <mergeCell ref="EYK88:EYK91"/>
    <mergeCell ref="EYL88:EYL91"/>
    <mergeCell ref="EYM88:EYM91"/>
    <mergeCell ref="EYN88:EYN91"/>
    <mergeCell ref="EYE88:EYE91"/>
    <mergeCell ref="EYF88:EYF91"/>
    <mergeCell ref="EYG88:EYG91"/>
    <mergeCell ref="EYH88:EYH91"/>
    <mergeCell ref="EYI88:EYI91"/>
    <mergeCell ref="EXZ88:EXZ91"/>
    <mergeCell ref="EYA88:EYA91"/>
    <mergeCell ref="EYB88:EYB91"/>
    <mergeCell ref="EYC88:EYC91"/>
    <mergeCell ref="EYD88:EYD91"/>
    <mergeCell ref="EXU88:EXU91"/>
    <mergeCell ref="EXV88:EXV91"/>
    <mergeCell ref="EXW88:EXW91"/>
    <mergeCell ref="EXX88:EXX91"/>
    <mergeCell ref="EXY88:EXY91"/>
    <mergeCell ref="EXP88:EXP91"/>
    <mergeCell ref="EXQ88:EXQ91"/>
    <mergeCell ref="EXR88:EXR91"/>
    <mergeCell ref="EXS88:EXS91"/>
    <mergeCell ref="EXT88:EXT91"/>
    <mergeCell ref="EXK88:EXK91"/>
    <mergeCell ref="EXL88:EXL91"/>
    <mergeCell ref="EXM88:EXM91"/>
    <mergeCell ref="EXN88:EXN91"/>
    <mergeCell ref="EXO88:EXO91"/>
    <mergeCell ref="EXF88:EXF91"/>
    <mergeCell ref="EXG88:EXG91"/>
    <mergeCell ref="EXH88:EXH91"/>
    <mergeCell ref="EXI88:EXI91"/>
    <mergeCell ref="EXJ88:EXJ91"/>
    <mergeCell ref="EXA88:EXA91"/>
    <mergeCell ref="EXB88:EXB91"/>
    <mergeCell ref="EXC88:EXC91"/>
    <mergeCell ref="EXD88:EXD91"/>
    <mergeCell ref="EXE88:EXE91"/>
    <mergeCell ref="EWV88:EWV91"/>
    <mergeCell ref="EWW88:EWW91"/>
    <mergeCell ref="EWX88:EWX91"/>
    <mergeCell ref="EWY88:EWY91"/>
    <mergeCell ref="EWZ88:EWZ91"/>
    <mergeCell ref="EWQ88:EWQ91"/>
    <mergeCell ref="EWR88:EWR91"/>
    <mergeCell ref="EWS88:EWS91"/>
    <mergeCell ref="EWT88:EWT91"/>
    <mergeCell ref="EWU88:EWU91"/>
    <mergeCell ref="EWL88:EWL91"/>
    <mergeCell ref="EWM88:EWM91"/>
    <mergeCell ref="EWN88:EWN91"/>
    <mergeCell ref="EWO88:EWO91"/>
    <mergeCell ref="EWP88:EWP91"/>
    <mergeCell ref="EWG88:EWG91"/>
    <mergeCell ref="EWH88:EWH91"/>
    <mergeCell ref="EWI88:EWI91"/>
    <mergeCell ref="EWJ88:EWJ91"/>
    <mergeCell ref="EWK88:EWK91"/>
    <mergeCell ref="EWB88:EWB91"/>
    <mergeCell ref="EWC88:EWC91"/>
    <mergeCell ref="EWD88:EWD91"/>
    <mergeCell ref="EWE88:EWE91"/>
    <mergeCell ref="EWF88:EWF91"/>
    <mergeCell ref="EVW88:EVW91"/>
    <mergeCell ref="EVX88:EVX91"/>
    <mergeCell ref="EVY88:EVY91"/>
    <mergeCell ref="EVZ88:EVZ91"/>
    <mergeCell ref="EWA88:EWA91"/>
    <mergeCell ref="EVR88:EVR91"/>
    <mergeCell ref="EVS88:EVS91"/>
    <mergeCell ref="EVT88:EVT91"/>
    <mergeCell ref="EVU88:EVU91"/>
    <mergeCell ref="EVV88:EVV91"/>
    <mergeCell ref="EVM88:EVM91"/>
    <mergeCell ref="EVN88:EVN91"/>
    <mergeCell ref="EVO88:EVO91"/>
    <mergeCell ref="EVP88:EVP91"/>
    <mergeCell ref="EVQ88:EVQ91"/>
    <mergeCell ref="EVH88:EVH91"/>
    <mergeCell ref="EVI88:EVI91"/>
    <mergeCell ref="EVJ88:EVJ91"/>
    <mergeCell ref="EVK88:EVK91"/>
    <mergeCell ref="EVL88:EVL91"/>
    <mergeCell ref="EVC88:EVC91"/>
    <mergeCell ref="EVD88:EVD91"/>
    <mergeCell ref="EVE88:EVE91"/>
    <mergeCell ref="EVF88:EVF91"/>
    <mergeCell ref="EVG88:EVG91"/>
    <mergeCell ref="EUX88:EUX91"/>
    <mergeCell ref="EUY88:EUY91"/>
    <mergeCell ref="EUZ88:EUZ91"/>
    <mergeCell ref="EVA88:EVA91"/>
    <mergeCell ref="EVB88:EVB91"/>
    <mergeCell ref="EUS88:EUS91"/>
    <mergeCell ref="EUT88:EUT91"/>
    <mergeCell ref="EUU88:EUU91"/>
    <mergeCell ref="EUV88:EUV91"/>
    <mergeCell ref="EUW88:EUW91"/>
    <mergeCell ref="EUN88:EUN91"/>
    <mergeCell ref="EUO88:EUO91"/>
    <mergeCell ref="EUP88:EUP91"/>
    <mergeCell ref="EUQ88:EUQ91"/>
    <mergeCell ref="EUR88:EUR91"/>
    <mergeCell ref="EUI88:EUI91"/>
    <mergeCell ref="EUJ88:EUJ91"/>
    <mergeCell ref="EUK88:EUK91"/>
    <mergeCell ref="EUL88:EUL91"/>
    <mergeCell ref="EUM88:EUM91"/>
    <mergeCell ref="EUD88:EUD91"/>
    <mergeCell ref="EUE88:EUE91"/>
    <mergeCell ref="EUF88:EUF91"/>
    <mergeCell ref="EUG88:EUG91"/>
    <mergeCell ref="EUH88:EUH91"/>
    <mergeCell ref="ETY88:ETY91"/>
    <mergeCell ref="ETZ88:ETZ91"/>
    <mergeCell ref="EUA88:EUA91"/>
    <mergeCell ref="EUB88:EUB91"/>
    <mergeCell ref="EUC88:EUC91"/>
    <mergeCell ref="ETT88:ETT91"/>
    <mergeCell ref="ETU88:ETU91"/>
    <mergeCell ref="ETV88:ETV91"/>
    <mergeCell ref="ETW88:ETW91"/>
    <mergeCell ref="ETX88:ETX91"/>
    <mergeCell ref="ETO88:ETO91"/>
    <mergeCell ref="ETP88:ETP91"/>
    <mergeCell ref="ETQ88:ETQ91"/>
    <mergeCell ref="ETR88:ETR91"/>
    <mergeCell ref="ETS88:ETS91"/>
    <mergeCell ref="ETJ88:ETJ91"/>
    <mergeCell ref="ETK88:ETK91"/>
    <mergeCell ref="ETL88:ETL91"/>
    <mergeCell ref="ETM88:ETM91"/>
    <mergeCell ref="ETN88:ETN91"/>
    <mergeCell ref="ETE88:ETE91"/>
    <mergeCell ref="ETF88:ETF91"/>
    <mergeCell ref="ETG88:ETG91"/>
    <mergeCell ref="ETH88:ETH91"/>
    <mergeCell ref="ETI88:ETI91"/>
    <mergeCell ref="ESZ88:ESZ91"/>
    <mergeCell ref="ETA88:ETA91"/>
    <mergeCell ref="ETB88:ETB91"/>
    <mergeCell ref="ETC88:ETC91"/>
    <mergeCell ref="ETD88:ETD91"/>
    <mergeCell ref="ESU88:ESU91"/>
    <mergeCell ref="ESV88:ESV91"/>
    <mergeCell ref="ESW88:ESW91"/>
    <mergeCell ref="ESX88:ESX91"/>
    <mergeCell ref="ESY88:ESY91"/>
    <mergeCell ref="ESP88:ESP91"/>
    <mergeCell ref="ESQ88:ESQ91"/>
    <mergeCell ref="ESR88:ESR91"/>
    <mergeCell ref="ESS88:ESS91"/>
    <mergeCell ref="EST88:EST91"/>
    <mergeCell ref="ESK88:ESK91"/>
    <mergeCell ref="ESL88:ESL91"/>
    <mergeCell ref="ESM88:ESM91"/>
    <mergeCell ref="ESN88:ESN91"/>
    <mergeCell ref="ESO88:ESO91"/>
    <mergeCell ref="ESF88:ESF91"/>
    <mergeCell ref="ESG88:ESG91"/>
    <mergeCell ref="ESH88:ESH91"/>
    <mergeCell ref="ESI88:ESI91"/>
    <mergeCell ref="ESJ88:ESJ91"/>
    <mergeCell ref="ESA88:ESA91"/>
    <mergeCell ref="ESB88:ESB91"/>
    <mergeCell ref="ESC88:ESC91"/>
    <mergeCell ref="ESD88:ESD91"/>
    <mergeCell ref="ESE88:ESE91"/>
    <mergeCell ref="ERV88:ERV91"/>
    <mergeCell ref="ERW88:ERW91"/>
    <mergeCell ref="ERX88:ERX91"/>
    <mergeCell ref="ERY88:ERY91"/>
    <mergeCell ref="ERZ88:ERZ91"/>
    <mergeCell ref="ERQ88:ERQ91"/>
    <mergeCell ref="ERR88:ERR91"/>
    <mergeCell ref="ERS88:ERS91"/>
    <mergeCell ref="ERT88:ERT91"/>
    <mergeCell ref="ERU88:ERU91"/>
    <mergeCell ref="ERL88:ERL91"/>
    <mergeCell ref="ERM88:ERM91"/>
    <mergeCell ref="ERN88:ERN91"/>
    <mergeCell ref="ERO88:ERO91"/>
    <mergeCell ref="ERP88:ERP91"/>
    <mergeCell ref="ERG88:ERG91"/>
    <mergeCell ref="ERH88:ERH91"/>
    <mergeCell ref="ERI88:ERI91"/>
    <mergeCell ref="ERJ88:ERJ91"/>
    <mergeCell ref="ERK88:ERK91"/>
    <mergeCell ref="ERB88:ERB91"/>
    <mergeCell ref="ERC88:ERC91"/>
    <mergeCell ref="ERD88:ERD91"/>
    <mergeCell ref="ERE88:ERE91"/>
    <mergeCell ref="ERF88:ERF91"/>
    <mergeCell ref="EQW88:EQW91"/>
    <mergeCell ref="EQX88:EQX91"/>
    <mergeCell ref="EQY88:EQY91"/>
    <mergeCell ref="EQZ88:EQZ91"/>
    <mergeCell ref="ERA88:ERA91"/>
    <mergeCell ref="EQR88:EQR91"/>
    <mergeCell ref="EQS88:EQS91"/>
    <mergeCell ref="EQT88:EQT91"/>
    <mergeCell ref="EQU88:EQU91"/>
    <mergeCell ref="EQV88:EQV91"/>
    <mergeCell ref="EQM88:EQM91"/>
    <mergeCell ref="EQN88:EQN91"/>
    <mergeCell ref="EQO88:EQO91"/>
    <mergeCell ref="EQP88:EQP91"/>
    <mergeCell ref="EQQ88:EQQ91"/>
    <mergeCell ref="EQH88:EQH91"/>
    <mergeCell ref="EQI88:EQI91"/>
    <mergeCell ref="EQJ88:EQJ91"/>
    <mergeCell ref="EQK88:EQK91"/>
    <mergeCell ref="EQL88:EQL91"/>
    <mergeCell ref="EQC88:EQC91"/>
    <mergeCell ref="EQD88:EQD91"/>
    <mergeCell ref="EQE88:EQE91"/>
    <mergeCell ref="EQF88:EQF91"/>
    <mergeCell ref="EQG88:EQG91"/>
    <mergeCell ref="EPX88:EPX91"/>
    <mergeCell ref="EPY88:EPY91"/>
    <mergeCell ref="EPZ88:EPZ91"/>
    <mergeCell ref="EQA88:EQA91"/>
    <mergeCell ref="EQB88:EQB91"/>
    <mergeCell ref="EPS88:EPS91"/>
    <mergeCell ref="EPT88:EPT91"/>
    <mergeCell ref="EPU88:EPU91"/>
    <mergeCell ref="EPV88:EPV91"/>
    <mergeCell ref="EPW88:EPW91"/>
    <mergeCell ref="EPN88:EPN91"/>
    <mergeCell ref="EPO88:EPO91"/>
    <mergeCell ref="EPP88:EPP91"/>
    <mergeCell ref="EPQ88:EPQ91"/>
    <mergeCell ref="EPR88:EPR91"/>
    <mergeCell ref="EPI88:EPI91"/>
    <mergeCell ref="EPJ88:EPJ91"/>
    <mergeCell ref="EPK88:EPK91"/>
    <mergeCell ref="EPL88:EPL91"/>
    <mergeCell ref="EPM88:EPM91"/>
    <mergeCell ref="EPD88:EPD91"/>
    <mergeCell ref="EPE88:EPE91"/>
    <mergeCell ref="EPF88:EPF91"/>
    <mergeCell ref="EPG88:EPG91"/>
    <mergeCell ref="EPH88:EPH91"/>
    <mergeCell ref="EOY88:EOY91"/>
    <mergeCell ref="EOZ88:EOZ91"/>
    <mergeCell ref="EPA88:EPA91"/>
    <mergeCell ref="EPB88:EPB91"/>
    <mergeCell ref="EPC88:EPC91"/>
    <mergeCell ref="EOT88:EOT91"/>
    <mergeCell ref="EOU88:EOU91"/>
    <mergeCell ref="EOV88:EOV91"/>
    <mergeCell ref="EOW88:EOW91"/>
    <mergeCell ref="EOX88:EOX91"/>
    <mergeCell ref="EOO88:EOO91"/>
    <mergeCell ref="EOP88:EOP91"/>
    <mergeCell ref="EOQ88:EOQ91"/>
    <mergeCell ref="EOR88:EOR91"/>
    <mergeCell ref="EOS88:EOS91"/>
    <mergeCell ref="EOJ88:EOJ91"/>
    <mergeCell ref="EOK88:EOK91"/>
    <mergeCell ref="EOL88:EOL91"/>
    <mergeCell ref="EOM88:EOM91"/>
    <mergeCell ref="EON88:EON91"/>
    <mergeCell ref="EOE88:EOE91"/>
    <mergeCell ref="EOF88:EOF91"/>
    <mergeCell ref="EOG88:EOG91"/>
    <mergeCell ref="EOH88:EOH91"/>
    <mergeCell ref="EOI88:EOI91"/>
    <mergeCell ref="ENZ88:ENZ91"/>
    <mergeCell ref="EOA88:EOA91"/>
    <mergeCell ref="EOB88:EOB91"/>
    <mergeCell ref="EOC88:EOC91"/>
    <mergeCell ref="EOD88:EOD91"/>
    <mergeCell ref="ENU88:ENU91"/>
    <mergeCell ref="ENV88:ENV91"/>
    <mergeCell ref="ENW88:ENW91"/>
    <mergeCell ref="ENX88:ENX91"/>
    <mergeCell ref="ENY88:ENY91"/>
    <mergeCell ref="ENP88:ENP91"/>
    <mergeCell ref="ENQ88:ENQ91"/>
    <mergeCell ref="ENR88:ENR91"/>
    <mergeCell ref="ENS88:ENS91"/>
    <mergeCell ref="ENT88:ENT91"/>
    <mergeCell ref="ENK88:ENK91"/>
    <mergeCell ref="ENL88:ENL91"/>
    <mergeCell ref="ENM88:ENM91"/>
    <mergeCell ref="ENN88:ENN91"/>
    <mergeCell ref="ENO88:ENO91"/>
    <mergeCell ref="ENF88:ENF91"/>
    <mergeCell ref="ENG88:ENG91"/>
    <mergeCell ref="ENH88:ENH91"/>
    <mergeCell ref="ENI88:ENI91"/>
    <mergeCell ref="ENJ88:ENJ91"/>
    <mergeCell ref="ENA88:ENA91"/>
    <mergeCell ref="ENB88:ENB91"/>
    <mergeCell ref="ENC88:ENC91"/>
    <mergeCell ref="END88:END91"/>
    <mergeCell ref="ENE88:ENE91"/>
    <mergeCell ref="EMV88:EMV91"/>
    <mergeCell ref="EMW88:EMW91"/>
    <mergeCell ref="EMX88:EMX91"/>
    <mergeCell ref="EMY88:EMY91"/>
    <mergeCell ref="EMZ88:EMZ91"/>
    <mergeCell ref="EMQ88:EMQ91"/>
    <mergeCell ref="EMR88:EMR91"/>
    <mergeCell ref="EMS88:EMS91"/>
    <mergeCell ref="EMT88:EMT91"/>
    <mergeCell ref="EMU88:EMU91"/>
    <mergeCell ref="EML88:EML91"/>
    <mergeCell ref="EMM88:EMM91"/>
    <mergeCell ref="EMN88:EMN91"/>
    <mergeCell ref="EMO88:EMO91"/>
    <mergeCell ref="EMP88:EMP91"/>
    <mergeCell ref="EMG88:EMG91"/>
    <mergeCell ref="EMH88:EMH91"/>
    <mergeCell ref="EMI88:EMI91"/>
    <mergeCell ref="EMJ88:EMJ91"/>
    <mergeCell ref="EMK88:EMK91"/>
    <mergeCell ref="EMB88:EMB91"/>
    <mergeCell ref="EMC88:EMC91"/>
    <mergeCell ref="EMD88:EMD91"/>
    <mergeCell ref="EME88:EME91"/>
    <mergeCell ref="EMF88:EMF91"/>
    <mergeCell ref="ELW88:ELW91"/>
    <mergeCell ref="ELX88:ELX91"/>
    <mergeCell ref="ELY88:ELY91"/>
    <mergeCell ref="ELZ88:ELZ91"/>
    <mergeCell ref="EMA88:EMA91"/>
    <mergeCell ref="ELR88:ELR91"/>
    <mergeCell ref="ELS88:ELS91"/>
    <mergeCell ref="ELT88:ELT91"/>
    <mergeCell ref="ELU88:ELU91"/>
    <mergeCell ref="ELV88:ELV91"/>
    <mergeCell ref="ELM88:ELM91"/>
    <mergeCell ref="ELN88:ELN91"/>
    <mergeCell ref="ELO88:ELO91"/>
    <mergeCell ref="ELP88:ELP91"/>
    <mergeCell ref="ELQ88:ELQ91"/>
    <mergeCell ref="ELH88:ELH91"/>
    <mergeCell ref="ELI88:ELI91"/>
    <mergeCell ref="ELJ88:ELJ91"/>
    <mergeCell ref="ELK88:ELK91"/>
    <mergeCell ref="ELL88:ELL91"/>
    <mergeCell ref="ELC88:ELC91"/>
    <mergeCell ref="ELD88:ELD91"/>
    <mergeCell ref="ELE88:ELE91"/>
    <mergeCell ref="ELF88:ELF91"/>
    <mergeCell ref="ELG88:ELG91"/>
    <mergeCell ref="EKX88:EKX91"/>
    <mergeCell ref="EKY88:EKY91"/>
    <mergeCell ref="EKZ88:EKZ91"/>
    <mergeCell ref="ELA88:ELA91"/>
    <mergeCell ref="ELB88:ELB91"/>
    <mergeCell ref="EKS88:EKS91"/>
    <mergeCell ref="EKT88:EKT91"/>
    <mergeCell ref="EKU88:EKU91"/>
    <mergeCell ref="EKV88:EKV91"/>
    <mergeCell ref="EKW88:EKW91"/>
    <mergeCell ref="EKN88:EKN91"/>
    <mergeCell ref="EKO88:EKO91"/>
    <mergeCell ref="EKP88:EKP91"/>
    <mergeCell ref="EKQ88:EKQ91"/>
    <mergeCell ref="EKR88:EKR91"/>
    <mergeCell ref="EKI88:EKI91"/>
    <mergeCell ref="EKJ88:EKJ91"/>
    <mergeCell ref="EKK88:EKK91"/>
    <mergeCell ref="EKL88:EKL91"/>
    <mergeCell ref="EKM88:EKM91"/>
    <mergeCell ref="EKD88:EKD91"/>
    <mergeCell ref="EKE88:EKE91"/>
    <mergeCell ref="EKF88:EKF91"/>
    <mergeCell ref="EKG88:EKG91"/>
    <mergeCell ref="EKH88:EKH91"/>
    <mergeCell ref="EJY88:EJY91"/>
    <mergeCell ref="EJZ88:EJZ91"/>
    <mergeCell ref="EKA88:EKA91"/>
    <mergeCell ref="EKB88:EKB91"/>
    <mergeCell ref="EKC88:EKC91"/>
    <mergeCell ref="EJT88:EJT91"/>
    <mergeCell ref="EJU88:EJU91"/>
    <mergeCell ref="EJV88:EJV91"/>
    <mergeCell ref="EJW88:EJW91"/>
    <mergeCell ref="EJX88:EJX91"/>
    <mergeCell ref="EJO88:EJO91"/>
    <mergeCell ref="EJP88:EJP91"/>
    <mergeCell ref="EJQ88:EJQ91"/>
    <mergeCell ref="EJR88:EJR91"/>
    <mergeCell ref="EJS88:EJS91"/>
    <mergeCell ref="EJJ88:EJJ91"/>
    <mergeCell ref="EJK88:EJK91"/>
    <mergeCell ref="EJL88:EJL91"/>
    <mergeCell ref="EJM88:EJM91"/>
    <mergeCell ref="EJN88:EJN91"/>
    <mergeCell ref="EJE88:EJE91"/>
    <mergeCell ref="EJF88:EJF91"/>
    <mergeCell ref="EJG88:EJG91"/>
    <mergeCell ref="EJH88:EJH91"/>
    <mergeCell ref="EJI88:EJI91"/>
    <mergeCell ref="EIZ88:EIZ91"/>
    <mergeCell ref="EJA88:EJA91"/>
    <mergeCell ref="EJB88:EJB91"/>
    <mergeCell ref="EJC88:EJC91"/>
    <mergeCell ref="EJD88:EJD91"/>
    <mergeCell ref="EIU88:EIU91"/>
    <mergeCell ref="EIV88:EIV91"/>
    <mergeCell ref="EIW88:EIW91"/>
    <mergeCell ref="EIX88:EIX91"/>
    <mergeCell ref="EIY88:EIY91"/>
    <mergeCell ref="EIP88:EIP91"/>
    <mergeCell ref="EIQ88:EIQ91"/>
    <mergeCell ref="EIR88:EIR91"/>
    <mergeCell ref="EIS88:EIS91"/>
    <mergeCell ref="EIT88:EIT91"/>
    <mergeCell ref="EIK88:EIK91"/>
    <mergeCell ref="EIL88:EIL91"/>
    <mergeCell ref="EIM88:EIM91"/>
    <mergeCell ref="EIN88:EIN91"/>
    <mergeCell ref="EIO88:EIO91"/>
    <mergeCell ref="EIF88:EIF91"/>
    <mergeCell ref="EIG88:EIG91"/>
    <mergeCell ref="EIH88:EIH91"/>
    <mergeCell ref="EII88:EII91"/>
    <mergeCell ref="EIJ88:EIJ91"/>
    <mergeCell ref="EIA88:EIA91"/>
    <mergeCell ref="EIB88:EIB91"/>
    <mergeCell ref="EIC88:EIC91"/>
    <mergeCell ref="EID88:EID91"/>
    <mergeCell ref="EIE88:EIE91"/>
    <mergeCell ref="EHV88:EHV91"/>
    <mergeCell ref="EHW88:EHW91"/>
    <mergeCell ref="EHX88:EHX91"/>
    <mergeCell ref="EHY88:EHY91"/>
    <mergeCell ref="EHZ88:EHZ91"/>
    <mergeCell ref="EHQ88:EHQ91"/>
    <mergeCell ref="EHR88:EHR91"/>
    <mergeCell ref="EHS88:EHS91"/>
    <mergeCell ref="EHT88:EHT91"/>
    <mergeCell ref="EHU88:EHU91"/>
    <mergeCell ref="EHL88:EHL91"/>
    <mergeCell ref="EHM88:EHM91"/>
    <mergeCell ref="EHN88:EHN91"/>
    <mergeCell ref="EHO88:EHO91"/>
    <mergeCell ref="EHP88:EHP91"/>
    <mergeCell ref="EHG88:EHG91"/>
    <mergeCell ref="EHH88:EHH91"/>
    <mergeCell ref="EHI88:EHI91"/>
    <mergeCell ref="EHJ88:EHJ91"/>
    <mergeCell ref="EHK88:EHK91"/>
    <mergeCell ref="EHB88:EHB91"/>
    <mergeCell ref="EHC88:EHC91"/>
    <mergeCell ref="EHD88:EHD91"/>
    <mergeCell ref="EHE88:EHE91"/>
    <mergeCell ref="EHF88:EHF91"/>
    <mergeCell ref="EGW88:EGW91"/>
    <mergeCell ref="EGX88:EGX91"/>
    <mergeCell ref="EGY88:EGY91"/>
    <mergeCell ref="EGZ88:EGZ91"/>
    <mergeCell ref="EHA88:EHA91"/>
    <mergeCell ref="EGR88:EGR91"/>
    <mergeCell ref="EGS88:EGS91"/>
    <mergeCell ref="EGT88:EGT91"/>
    <mergeCell ref="EGU88:EGU91"/>
    <mergeCell ref="EGV88:EGV91"/>
    <mergeCell ref="EGM88:EGM91"/>
    <mergeCell ref="EGN88:EGN91"/>
    <mergeCell ref="EGO88:EGO91"/>
    <mergeCell ref="EGP88:EGP91"/>
    <mergeCell ref="EGQ88:EGQ91"/>
    <mergeCell ref="EGH88:EGH91"/>
    <mergeCell ref="EGI88:EGI91"/>
    <mergeCell ref="EGJ88:EGJ91"/>
    <mergeCell ref="EGK88:EGK91"/>
    <mergeCell ref="EGL88:EGL91"/>
    <mergeCell ref="EGC88:EGC91"/>
    <mergeCell ref="EGD88:EGD91"/>
    <mergeCell ref="EGE88:EGE91"/>
    <mergeCell ref="EGF88:EGF91"/>
    <mergeCell ref="EGG88:EGG91"/>
    <mergeCell ref="EFX88:EFX91"/>
    <mergeCell ref="EFY88:EFY91"/>
    <mergeCell ref="EFZ88:EFZ91"/>
    <mergeCell ref="EGA88:EGA91"/>
    <mergeCell ref="EGB88:EGB91"/>
    <mergeCell ref="EFS88:EFS91"/>
    <mergeCell ref="EFT88:EFT91"/>
    <mergeCell ref="EFU88:EFU91"/>
    <mergeCell ref="EFV88:EFV91"/>
    <mergeCell ref="EFW88:EFW91"/>
    <mergeCell ref="EFN88:EFN91"/>
    <mergeCell ref="EFO88:EFO91"/>
    <mergeCell ref="EFP88:EFP91"/>
    <mergeCell ref="EFQ88:EFQ91"/>
    <mergeCell ref="EFR88:EFR91"/>
    <mergeCell ref="EFI88:EFI91"/>
    <mergeCell ref="EFJ88:EFJ91"/>
    <mergeCell ref="EFK88:EFK91"/>
    <mergeCell ref="EFL88:EFL91"/>
    <mergeCell ref="EFM88:EFM91"/>
    <mergeCell ref="EFD88:EFD91"/>
    <mergeCell ref="EFE88:EFE91"/>
    <mergeCell ref="EFF88:EFF91"/>
    <mergeCell ref="EFG88:EFG91"/>
    <mergeCell ref="EFH88:EFH91"/>
    <mergeCell ref="EEY88:EEY91"/>
    <mergeCell ref="EEZ88:EEZ91"/>
    <mergeCell ref="EFA88:EFA91"/>
    <mergeCell ref="EFB88:EFB91"/>
    <mergeCell ref="EFC88:EFC91"/>
    <mergeCell ref="EET88:EET91"/>
    <mergeCell ref="EEU88:EEU91"/>
    <mergeCell ref="EEV88:EEV91"/>
    <mergeCell ref="EEW88:EEW91"/>
    <mergeCell ref="EEX88:EEX91"/>
    <mergeCell ref="EEO88:EEO91"/>
    <mergeCell ref="EEP88:EEP91"/>
    <mergeCell ref="EEQ88:EEQ91"/>
    <mergeCell ref="EER88:EER91"/>
    <mergeCell ref="EES88:EES91"/>
    <mergeCell ref="EEJ88:EEJ91"/>
    <mergeCell ref="EEK88:EEK91"/>
    <mergeCell ref="EEL88:EEL91"/>
    <mergeCell ref="EEM88:EEM91"/>
    <mergeCell ref="EEN88:EEN91"/>
    <mergeCell ref="EEE88:EEE91"/>
    <mergeCell ref="EEF88:EEF91"/>
    <mergeCell ref="EEG88:EEG91"/>
    <mergeCell ref="EEH88:EEH91"/>
    <mergeCell ref="EEI88:EEI91"/>
    <mergeCell ref="EDZ88:EDZ91"/>
    <mergeCell ref="EEA88:EEA91"/>
    <mergeCell ref="EEB88:EEB91"/>
    <mergeCell ref="EEC88:EEC91"/>
    <mergeCell ref="EED88:EED91"/>
    <mergeCell ref="EDU88:EDU91"/>
    <mergeCell ref="EDV88:EDV91"/>
    <mergeCell ref="EDW88:EDW91"/>
    <mergeCell ref="EDX88:EDX91"/>
    <mergeCell ref="EDY88:EDY91"/>
    <mergeCell ref="EDP88:EDP91"/>
    <mergeCell ref="EDQ88:EDQ91"/>
    <mergeCell ref="EDR88:EDR91"/>
    <mergeCell ref="EDS88:EDS91"/>
    <mergeCell ref="EDT88:EDT91"/>
    <mergeCell ref="EDK88:EDK91"/>
    <mergeCell ref="EDL88:EDL91"/>
    <mergeCell ref="EDM88:EDM91"/>
    <mergeCell ref="EDN88:EDN91"/>
    <mergeCell ref="EDO88:EDO91"/>
    <mergeCell ref="EDF88:EDF91"/>
    <mergeCell ref="EDG88:EDG91"/>
    <mergeCell ref="EDH88:EDH91"/>
    <mergeCell ref="EDI88:EDI91"/>
    <mergeCell ref="EDJ88:EDJ91"/>
    <mergeCell ref="EDA88:EDA91"/>
    <mergeCell ref="EDB88:EDB91"/>
    <mergeCell ref="EDC88:EDC91"/>
    <mergeCell ref="EDD88:EDD91"/>
    <mergeCell ref="EDE88:EDE91"/>
    <mergeCell ref="ECV88:ECV91"/>
    <mergeCell ref="ECW88:ECW91"/>
    <mergeCell ref="ECX88:ECX91"/>
    <mergeCell ref="ECY88:ECY91"/>
    <mergeCell ref="ECZ88:ECZ91"/>
    <mergeCell ref="ECQ88:ECQ91"/>
    <mergeCell ref="ECR88:ECR91"/>
    <mergeCell ref="ECS88:ECS91"/>
    <mergeCell ref="ECT88:ECT91"/>
    <mergeCell ref="ECU88:ECU91"/>
    <mergeCell ref="ECL88:ECL91"/>
    <mergeCell ref="ECM88:ECM91"/>
    <mergeCell ref="ECN88:ECN91"/>
    <mergeCell ref="ECO88:ECO91"/>
    <mergeCell ref="ECP88:ECP91"/>
    <mergeCell ref="ECG88:ECG91"/>
    <mergeCell ref="ECH88:ECH91"/>
    <mergeCell ref="ECI88:ECI91"/>
    <mergeCell ref="ECJ88:ECJ91"/>
    <mergeCell ref="ECK88:ECK91"/>
    <mergeCell ref="ECB88:ECB91"/>
    <mergeCell ref="ECC88:ECC91"/>
    <mergeCell ref="ECD88:ECD91"/>
    <mergeCell ref="ECE88:ECE91"/>
    <mergeCell ref="ECF88:ECF91"/>
    <mergeCell ref="EBW88:EBW91"/>
    <mergeCell ref="EBX88:EBX91"/>
    <mergeCell ref="EBY88:EBY91"/>
    <mergeCell ref="EBZ88:EBZ91"/>
    <mergeCell ref="ECA88:ECA91"/>
    <mergeCell ref="EBR88:EBR91"/>
    <mergeCell ref="EBS88:EBS91"/>
    <mergeCell ref="EBT88:EBT91"/>
    <mergeCell ref="EBU88:EBU91"/>
    <mergeCell ref="EBV88:EBV91"/>
    <mergeCell ref="EBM88:EBM91"/>
    <mergeCell ref="EBN88:EBN91"/>
    <mergeCell ref="EBO88:EBO91"/>
    <mergeCell ref="EBP88:EBP91"/>
    <mergeCell ref="EBQ88:EBQ91"/>
    <mergeCell ref="EBH88:EBH91"/>
    <mergeCell ref="EBI88:EBI91"/>
    <mergeCell ref="EBJ88:EBJ91"/>
    <mergeCell ref="EBK88:EBK91"/>
    <mergeCell ref="EBL88:EBL91"/>
    <mergeCell ref="EBC88:EBC91"/>
    <mergeCell ref="EBD88:EBD91"/>
    <mergeCell ref="EBE88:EBE91"/>
    <mergeCell ref="EBF88:EBF91"/>
    <mergeCell ref="EBG88:EBG91"/>
    <mergeCell ref="EAX88:EAX91"/>
    <mergeCell ref="EAY88:EAY91"/>
    <mergeCell ref="EAZ88:EAZ91"/>
    <mergeCell ref="EBA88:EBA91"/>
    <mergeCell ref="EBB88:EBB91"/>
    <mergeCell ref="EAS88:EAS91"/>
    <mergeCell ref="EAT88:EAT91"/>
    <mergeCell ref="EAU88:EAU91"/>
    <mergeCell ref="EAV88:EAV91"/>
    <mergeCell ref="EAW88:EAW91"/>
    <mergeCell ref="EAN88:EAN91"/>
    <mergeCell ref="EAO88:EAO91"/>
    <mergeCell ref="EAP88:EAP91"/>
    <mergeCell ref="EAQ88:EAQ91"/>
    <mergeCell ref="EAR88:EAR91"/>
    <mergeCell ref="EAI88:EAI91"/>
    <mergeCell ref="EAJ88:EAJ91"/>
    <mergeCell ref="EAK88:EAK91"/>
    <mergeCell ref="EAL88:EAL91"/>
    <mergeCell ref="EAM88:EAM91"/>
    <mergeCell ref="EAD88:EAD91"/>
    <mergeCell ref="EAE88:EAE91"/>
    <mergeCell ref="EAF88:EAF91"/>
    <mergeCell ref="EAG88:EAG91"/>
    <mergeCell ref="EAH88:EAH91"/>
    <mergeCell ref="DZY88:DZY91"/>
    <mergeCell ref="DZZ88:DZZ91"/>
    <mergeCell ref="EAA88:EAA91"/>
    <mergeCell ref="EAB88:EAB91"/>
    <mergeCell ref="EAC88:EAC91"/>
    <mergeCell ref="DZT88:DZT91"/>
    <mergeCell ref="DZU88:DZU91"/>
    <mergeCell ref="DZV88:DZV91"/>
    <mergeCell ref="DZW88:DZW91"/>
    <mergeCell ref="DZX88:DZX91"/>
    <mergeCell ref="DZO88:DZO91"/>
    <mergeCell ref="DZP88:DZP91"/>
    <mergeCell ref="DZQ88:DZQ91"/>
    <mergeCell ref="DZR88:DZR91"/>
    <mergeCell ref="DZS88:DZS91"/>
    <mergeCell ref="DZJ88:DZJ91"/>
    <mergeCell ref="DZK88:DZK91"/>
    <mergeCell ref="DZL88:DZL91"/>
    <mergeCell ref="DZM88:DZM91"/>
    <mergeCell ref="DZN88:DZN91"/>
    <mergeCell ref="DZE88:DZE91"/>
    <mergeCell ref="DZF88:DZF91"/>
    <mergeCell ref="DZG88:DZG91"/>
    <mergeCell ref="DZH88:DZH91"/>
    <mergeCell ref="DZI88:DZI91"/>
    <mergeCell ref="DYZ88:DYZ91"/>
    <mergeCell ref="DZA88:DZA91"/>
    <mergeCell ref="DZB88:DZB91"/>
    <mergeCell ref="DZC88:DZC91"/>
    <mergeCell ref="DZD88:DZD91"/>
    <mergeCell ref="DYU88:DYU91"/>
    <mergeCell ref="DYV88:DYV91"/>
    <mergeCell ref="DYW88:DYW91"/>
    <mergeCell ref="DYX88:DYX91"/>
    <mergeCell ref="DYY88:DYY91"/>
    <mergeCell ref="DYP88:DYP91"/>
    <mergeCell ref="DYQ88:DYQ91"/>
    <mergeCell ref="DYR88:DYR91"/>
    <mergeCell ref="DYS88:DYS91"/>
    <mergeCell ref="DYT88:DYT91"/>
    <mergeCell ref="DYK88:DYK91"/>
    <mergeCell ref="DYL88:DYL91"/>
    <mergeCell ref="DYM88:DYM91"/>
    <mergeCell ref="DYN88:DYN91"/>
    <mergeCell ref="DYO88:DYO91"/>
    <mergeCell ref="DYF88:DYF91"/>
    <mergeCell ref="DYG88:DYG91"/>
    <mergeCell ref="DYH88:DYH91"/>
    <mergeCell ref="DYI88:DYI91"/>
    <mergeCell ref="DYJ88:DYJ91"/>
    <mergeCell ref="DYA88:DYA91"/>
    <mergeCell ref="DYB88:DYB91"/>
    <mergeCell ref="DYC88:DYC91"/>
    <mergeCell ref="DYD88:DYD91"/>
    <mergeCell ref="DYE88:DYE91"/>
    <mergeCell ref="DXV88:DXV91"/>
    <mergeCell ref="DXW88:DXW91"/>
    <mergeCell ref="DXX88:DXX91"/>
    <mergeCell ref="DXY88:DXY91"/>
    <mergeCell ref="DXZ88:DXZ91"/>
    <mergeCell ref="DXQ88:DXQ91"/>
    <mergeCell ref="DXR88:DXR91"/>
    <mergeCell ref="DXS88:DXS91"/>
    <mergeCell ref="DXT88:DXT91"/>
    <mergeCell ref="DXU88:DXU91"/>
    <mergeCell ref="DXL88:DXL91"/>
    <mergeCell ref="DXM88:DXM91"/>
    <mergeCell ref="DXN88:DXN91"/>
    <mergeCell ref="DXO88:DXO91"/>
    <mergeCell ref="DXP88:DXP91"/>
    <mergeCell ref="DXG88:DXG91"/>
    <mergeCell ref="DXH88:DXH91"/>
    <mergeCell ref="DXI88:DXI91"/>
    <mergeCell ref="DXJ88:DXJ91"/>
    <mergeCell ref="DXK88:DXK91"/>
    <mergeCell ref="DXB88:DXB91"/>
    <mergeCell ref="DXC88:DXC91"/>
    <mergeCell ref="DXD88:DXD91"/>
    <mergeCell ref="DXE88:DXE91"/>
    <mergeCell ref="DXF88:DXF91"/>
    <mergeCell ref="DWW88:DWW91"/>
    <mergeCell ref="DWX88:DWX91"/>
    <mergeCell ref="DWY88:DWY91"/>
    <mergeCell ref="DWZ88:DWZ91"/>
    <mergeCell ref="DXA88:DXA91"/>
    <mergeCell ref="DWR88:DWR91"/>
    <mergeCell ref="DWS88:DWS91"/>
    <mergeCell ref="DWT88:DWT91"/>
    <mergeCell ref="DWU88:DWU91"/>
    <mergeCell ref="DWV88:DWV91"/>
    <mergeCell ref="DWM88:DWM91"/>
    <mergeCell ref="DWN88:DWN91"/>
    <mergeCell ref="DWO88:DWO91"/>
    <mergeCell ref="DWP88:DWP91"/>
    <mergeCell ref="DWQ88:DWQ91"/>
    <mergeCell ref="DWH88:DWH91"/>
    <mergeCell ref="DWI88:DWI91"/>
    <mergeCell ref="DWJ88:DWJ91"/>
    <mergeCell ref="DWK88:DWK91"/>
    <mergeCell ref="DWL88:DWL91"/>
    <mergeCell ref="DWC88:DWC91"/>
    <mergeCell ref="DWD88:DWD91"/>
    <mergeCell ref="DWE88:DWE91"/>
    <mergeCell ref="DWF88:DWF91"/>
    <mergeCell ref="DWG88:DWG91"/>
    <mergeCell ref="DVX88:DVX91"/>
    <mergeCell ref="DVY88:DVY91"/>
    <mergeCell ref="DVZ88:DVZ91"/>
    <mergeCell ref="DWA88:DWA91"/>
    <mergeCell ref="DWB88:DWB91"/>
    <mergeCell ref="DVS88:DVS91"/>
    <mergeCell ref="DVT88:DVT91"/>
    <mergeCell ref="DVU88:DVU91"/>
    <mergeCell ref="DVV88:DVV91"/>
    <mergeCell ref="DVW88:DVW91"/>
    <mergeCell ref="DVN88:DVN91"/>
    <mergeCell ref="DVO88:DVO91"/>
    <mergeCell ref="DVP88:DVP91"/>
    <mergeCell ref="DVQ88:DVQ91"/>
    <mergeCell ref="DVR88:DVR91"/>
    <mergeCell ref="DVI88:DVI91"/>
    <mergeCell ref="DVJ88:DVJ91"/>
    <mergeCell ref="DVK88:DVK91"/>
    <mergeCell ref="DVL88:DVL91"/>
    <mergeCell ref="DVM88:DVM91"/>
    <mergeCell ref="DVD88:DVD91"/>
    <mergeCell ref="DVE88:DVE91"/>
    <mergeCell ref="DVF88:DVF91"/>
    <mergeCell ref="DVG88:DVG91"/>
    <mergeCell ref="DVH88:DVH91"/>
    <mergeCell ref="DUY88:DUY91"/>
    <mergeCell ref="DUZ88:DUZ91"/>
    <mergeCell ref="DVA88:DVA91"/>
    <mergeCell ref="DVB88:DVB91"/>
    <mergeCell ref="DVC88:DVC91"/>
    <mergeCell ref="DUT88:DUT91"/>
    <mergeCell ref="DUU88:DUU91"/>
    <mergeCell ref="DUV88:DUV91"/>
    <mergeCell ref="DUW88:DUW91"/>
    <mergeCell ref="DUX88:DUX91"/>
    <mergeCell ref="DUO88:DUO91"/>
    <mergeCell ref="DUP88:DUP91"/>
    <mergeCell ref="DUQ88:DUQ91"/>
    <mergeCell ref="DUR88:DUR91"/>
    <mergeCell ref="DUS88:DUS91"/>
    <mergeCell ref="DUJ88:DUJ91"/>
    <mergeCell ref="DUK88:DUK91"/>
    <mergeCell ref="DUL88:DUL91"/>
    <mergeCell ref="DUM88:DUM91"/>
    <mergeCell ref="DUN88:DUN91"/>
    <mergeCell ref="DUE88:DUE91"/>
    <mergeCell ref="DUF88:DUF91"/>
    <mergeCell ref="DUG88:DUG91"/>
    <mergeCell ref="DUH88:DUH91"/>
    <mergeCell ref="DUI88:DUI91"/>
    <mergeCell ref="DTZ88:DTZ91"/>
    <mergeCell ref="DUA88:DUA91"/>
    <mergeCell ref="DUB88:DUB91"/>
    <mergeCell ref="DUC88:DUC91"/>
    <mergeCell ref="DUD88:DUD91"/>
    <mergeCell ref="DTU88:DTU91"/>
    <mergeCell ref="DTV88:DTV91"/>
    <mergeCell ref="DTW88:DTW91"/>
    <mergeCell ref="DTX88:DTX91"/>
    <mergeCell ref="DTY88:DTY91"/>
    <mergeCell ref="DTP88:DTP91"/>
    <mergeCell ref="DTQ88:DTQ91"/>
    <mergeCell ref="DTR88:DTR91"/>
    <mergeCell ref="DTS88:DTS91"/>
    <mergeCell ref="DTT88:DTT91"/>
    <mergeCell ref="DTK88:DTK91"/>
    <mergeCell ref="DTL88:DTL91"/>
    <mergeCell ref="DTM88:DTM91"/>
    <mergeCell ref="DTN88:DTN91"/>
    <mergeCell ref="DTO88:DTO91"/>
    <mergeCell ref="DTF88:DTF91"/>
    <mergeCell ref="DTG88:DTG91"/>
    <mergeCell ref="DTH88:DTH91"/>
    <mergeCell ref="DTI88:DTI91"/>
    <mergeCell ref="DTJ88:DTJ91"/>
    <mergeCell ref="DTA88:DTA91"/>
    <mergeCell ref="DTB88:DTB91"/>
    <mergeCell ref="DTC88:DTC91"/>
    <mergeCell ref="DTD88:DTD91"/>
    <mergeCell ref="DTE88:DTE91"/>
    <mergeCell ref="DSV88:DSV91"/>
    <mergeCell ref="DSW88:DSW91"/>
    <mergeCell ref="DSX88:DSX91"/>
    <mergeCell ref="DSY88:DSY91"/>
    <mergeCell ref="DSZ88:DSZ91"/>
    <mergeCell ref="DSQ88:DSQ91"/>
    <mergeCell ref="DSR88:DSR91"/>
    <mergeCell ref="DSS88:DSS91"/>
    <mergeCell ref="DST88:DST91"/>
    <mergeCell ref="DSU88:DSU91"/>
    <mergeCell ref="DSL88:DSL91"/>
    <mergeCell ref="DSM88:DSM91"/>
    <mergeCell ref="DSN88:DSN91"/>
    <mergeCell ref="DSO88:DSO91"/>
    <mergeCell ref="DSP88:DSP91"/>
    <mergeCell ref="DSG88:DSG91"/>
    <mergeCell ref="DSH88:DSH91"/>
    <mergeCell ref="DSI88:DSI91"/>
    <mergeCell ref="DSJ88:DSJ91"/>
    <mergeCell ref="DSK88:DSK91"/>
    <mergeCell ref="DSB88:DSB91"/>
    <mergeCell ref="DSC88:DSC91"/>
    <mergeCell ref="DSD88:DSD91"/>
    <mergeCell ref="DSE88:DSE91"/>
    <mergeCell ref="DSF88:DSF91"/>
    <mergeCell ref="DRW88:DRW91"/>
    <mergeCell ref="DRX88:DRX91"/>
    <mergeCell ref="DRY88:DRY91"/>
    <mergeCell ref="DRZ88:DRZ91"/>
    <mergeCell ref="DSA88:DSA91"/>
    <mergeCell ref="DRR88:DRR91"/>
    <mergeCell ref="DRS88:DRS91"/>
    <mergeCell ref="DRT88:DRT91"/>
    <mergeCell ref="DRU88:DRU91"/>
    <mergeCell ref="DRV88:DRV91"/>
    <mergeCell ref="DRM88:DRM91"/>
    <mergeCell ref="DRN88:DRN91"/>
    <mergeCell ref="DRO88:DRO91"/>
    <mergeCell ref="DRP88:DRP91"/>
    <mergeCell ref="DRQ88:DRQ91"/>
    <mergeCell ref="DRH88:DRH91"/>
    <mergeCell ref="DRI88:DRI91"/>
    <mergeCell ref="DRJ88:DRJ91"/>
    <mergeCell ref="DRK88:DRK91"/>
    <mergeCell ref="DRL88:DRL91"/>
    <mergeCell ref="DRC88:DRC91"/>
    <mergeCell ref="DRD88:DRD91"/>
    <mergeCell ref="DRE88:DRE91"/>
    <mergeCell ref="DRF88:DRF91"/>
    <mergeCell ref="DRG88:DRG91"/>
    <mergeCell ref="DQX88:DQX91"/>
    <mergeCell ref="DQY88:DQY91"/>
    <mergeCell ref="DQZ88:DQZ91"/>
    <mergeCell ref="DRA88:DRA91"/>
    <mergeCell ref="DRB88:DRB91"/>
    <mergeCell ref="DQS88:DQS91"/>
    <mergeCell ref="DQT88:DQT91"/>
    <mergeCell ref="DQU88:DQU91"/>
    <mergeCell ref="DQV88:DQV91"/>
    <mergeCell ref="DQW88:DQW91"/>
    <mergeCell ref="DQN88:DQN91"/>
    <mergeCell ref="DQO88:DQO91"/>
    <mergeCell ref="DQP88:DQP91"/>
    <mergeCell ref="DQQ88:DQQ91"/>
    <mergeCell ref="DQR88:DQR91"/>
    <mergeCell ref="DQI88:DQI91"/>
    <mergeCell ref="DQJ88:DQJ91"/>
    <mergeCell ref="DQK88:DQK91"/>
    <mergeCell ref="DQL88:DQL91"/>
    <mergeCell ref="DQM88:DQM91"/>
    <mergeCell ref="DQD88:DQD91"/>
    <mergeCell ref="DQE88:DQE91"/>
    <mergeCell ref="DQF88:DQF91"/>
    <mergeCell ref="DQG88:DQG91"/>
    <mergeCell ref="DQH88:DQH91"/>
    <mergeCell ref="DPY88:DPY91"/>
    <mergeCell ref="DPZ88:DPZ91"/>
    <mergeCell ref="DQA88:DQA91"/>
    <mergeCell ref="DQB88:DQB91"/>
    <mergeCell ref="DQC88:DQC91"/>
    <mergeCell ref="DPT88:DPT91"/>
    <mergeCell ref="DPU88:DPU91"/>
    <mergeCell ref="DPV88:DPV91"/>
    <mergeCell ref="DPW88:DPW91"/>
    <mergeCell ref="DPX88:DPX91"/>
    <mergeCell ref="DPO88:DPO91"/>
    <mergeCell ref="DPP88:DPP91"/>
    <mergeCell ref="DPQ88:DPQ91"/>
    <mergeCell ref="DPR88:DPR91"/>
    <mergeCell ref="DPS88:DPS91"/>
    <mergeCell ref="DPJ88:DPJ91"/>
    <mergeCell ref="DPK88:DPK91"/>
    <mergeCell ref="DPL88:DPL91"/>
    <mergeCell ref="DPM88:DPM91"/>
    <mergeCell ref="DPN88:DPN91"/>
    <mergeCell ref="DPE88:DPE91"/>
    <mergeCell ref="DPF88:DPF91"/>
    <mergeCell ref="DPG88:DPG91"/>
    <mergeCell ref="DPH88:DPH91"/>
    <mergeCell ref="DPI88:DPI91"/>
    <mergeCell ref="DOZ88:DOZ91"/>
    <mergeCell ref="DPA88:DPA91"/>
    <mergeCell ref="DPB88:DPB91"/>
    <mergeCell ref="DPC88:DPC91"/>
    <mergeCell ref="DPD88:DPD91"/>
    <mergeCell ref="DOU88:DOU91"/>
    <mergeCell ref="DOV88:DOV91"/>
    <mergeCell ref="DOW88:DOW91"/>
    <mergeCell ref="DOX88:DOX91"/>
    <mergeCell ref="DOY88:DOY91"/>
    <mergeCell ref="DOP88:DOP91"/>
    <mergeCell ref="DOQ88:DOQ91"/>
    <mergeCell ref="DOR88:DOR91"/>
    <mergeCell ref="DOS88:DOS91"/>
    <mergeCell ref="DOT88:DOT91"/>
    <mergeCell ref="DOK88:DOK91"/>
    <mergeCell ref="DOL88:DOL91"/>
    <mergeCell ref="DOM88:DOM91"/>
    <mergeCell ref="DON88:DON91"/>
    <mergeCell ref="DOO88:DOO91"/>
    <mergeCell ref="DOF88:DOF91"/>
    <mergeCell ref="DOG88:DOG91"/>
    <mergeCell ref="DOH88:DOH91"/>
    <mergeCell ref="DOI88:DOI91"/>
    <mergeCell ref="DOJ88:DOJ91"/>
    <mergeCell ref="DOA88:DOA91"/>
    <mergeCell ref="DOB88:DOB91"/>
    <mergeCell ref="DOC88:DOC91"/>
    <mergeCell ref="DOD88:DOD91"/>
    <mergeCell ref="DOE88:DOE91"/>
    <mergeCell ref="DNV88:DNV91"/>
    <mergeCell ref="DNW88:DNW91"/>
    <mergeCell ref="DNX88:DNX91"/>
    <mergeCell ref="DNY88:DNY91"/>
    <mergeCell ref="DNZ88:DNZ91"/>
    <mergeCell ref="DNQ88:DNQ91"/>
    <mergeCell ref="DNR88:DNR91"/>
    <mergeCell ref="DNS88:DNS91"/>
    <mergeCell ref="DNT88:DNT91"/>
    <mergeCell ref="DNU88:DNU91"/>
    <mergeCell ref="DNL88:DNL91"/>
    <mergeCell ref="DNM88:DNM91"/>
    <mergeCell ref="DNN88:DNN91"/>
    <mergeCell ref="DNO88:DNO91"/>
    <mergeCell ref="DNP88:DNP91"/>
    <mergeCell ref="DNG88:DNG91"/>
    <mergeCell ref="DNH88:DNH91"/>
    <mergeCell ref="DNI88:DNI91"/>
    <mergeCell ref="DNJ88:DNJ91"/>
    <mergeCell ref="DNK88:DNK91"/>
    <mergeCell ref="DNB88:DNB91"/>
    <mergeCell ref="DNC88:DNC91"/>
    <mergeCell ref="DND88:DND91"/>
    <mergeCell ref="DNE88:DNE91"/>
    <mergeCell ref="DNF88:DNF91"/>
    <mergeCell ref="DMW88:DMW91"/>
    <mergeCell ref="DMX88:DMX91"/>
    <mergeCell ref="DMY88:DMY91"/>
    <mergeCell ref="DMZ88:DMZ91"/>
    <mergeCell ref="DNA88:DNA91"/>
    <mergeCell ref="DMR88:DMR91"/>
    <mergeCell ref="DMS88:DMS91"/>
    <mergeCell ref="DMT88:DMT91"/>
    <mergeCell ref="DMU88:DMU91"/>
    <mergeCell ref="DMV88:DMV91"/>
    <mergeCell ref="DMM88:DMM91"/>
    <mergeCell ref="DMN88:DMN91"/>
    <mergeCell ref="DMO88:DMO91"/>
    <mergeCell ref="DMP88:DMP91"/>
    <mergeCell ref="DMQ88:DMQ91"/>
    <mergeCell ref="DMH88:DMH91"/>
    <mergeCell ref="DMI88:DMI91"/>
    <mergeCell ref="DMJ88:DMJ91"/>
    <mergeCell ref="DMK88:DMK91"/>
    <mergeCell ref="DML88:DML91"/>
    <mergeCell ref="DMC88:DMC91"/>
    <mergeCell ref="DMD88:DMD91"/>
    <mergeCell ref="DME88:DME91"/>
    <mergeCell ref="DMF88:DMF91"/>
    <mergeCell ref="DMG88:DMG91"/>
    <mergeCell ref="DLX88:DLX91"/>
    <mergeCell ref="DLY88:DLY91"/>
    <mergeCell ref="DLZ88:DLZ91"/>
    <mergeCell ref="DMA88:DMA91"/>
    <mergeCell ref="DMB88:DMB91"/>
    <mergeCell ref="DLS88:DLS91"/>
    <mergeCell ref="DLT88:DLT91"/>
    <mergeCell ref="DLU88:DLU91"/>
    <mergeCell ref="DLV88:DLV91"/>
    <mergeCell ref="DLW88:DLW91"/>
    <mergeCell ref="DLN88:DLN91"/>
    <mergeCell ref="DLO88:DLO91"/>
    <mergeCell ref="DLP88:DLP91"/>
    <mergeCell ref="DLQ88:DLQ91"/>
    <mergeCell ref="DLR88:DLR91"/>
    <mergeCell ref="DLI88:DLI91"/>
    <mergeCell ref="DLJ88:DLJ91"/>
    <mergeCell ref="DLK88:DLK91"/>
    <mergeCell ref="DLL88:DLL91"/>
    <mergeCell ref="DLM88:DLM91"/>
    <mergeCell ref="DLD88:DLD91"/>
    <mergeCell ref="DLE88:DLE91"/>
    <mergeCell ref="DLF88:DLF91"/>
    <mergeCell ref="DLG88:DLG91"/>
    <mergeCell ref="DLH88:DLH91"/>
    <mergeCell ref="DKY88:DKY91"/>
    <mergeCell ref="DKZ88:DKZ91"/>
    <mergeCell ref="DLA88:DLA91"/>
    <mergeCell ref="DLB88:DLB91"/>
    <mergeCell ref="DLC88:DLC91"/>
    <mergeCell ref="DKT88:DKT91"/>
    <mergeCell ref="DKU88:DKU91"/>
    <mergeCell ref="DKV88:DKV91"/>
    <mergeCell ref="DKW88:DKW91"/>
    <mergeCell ref="DKX88:DKX91"/>
    <mergeCell ref="DKO88:DKO91"/>
    <mergeCell ref="DKP88:DKP91"/>
    <mergeCell ref="DKQ88:DKQ91"/>
    <mergeCell ref="DKR88:DKR91"/>
    <mergeCell ref="DKS88:DKS91"/>
    <mergeCell ref="DKJ88:DKJ91"/>
    <mergeCell ref="DKK88:DKK91"/>
    <mergeCell ref="DKL88:DKL91"/>
    <mergeCell ref="DKM88:DKM91"/>
    <mergeCell ref="DKN88:DKN91"/>
    <mergeCell ref="DKE88:DKE91"/>
    <mergeCell ref="DKF88:DKF91"/>
    <mergeCell ref="DKG88:DKG91"/>
    <mergeCell ref="DKH88:DKH91"/>
    <mergeCell ref="DKI88:DKI91"/>
    <mergeCell ref="DJZ88:DJZ91"/>
    <mergeCell ref="DKA88:DKA91"/>
    <mergeCell ref="DKB88:DKB91"/>
    <mergeCell ref="DKC88:DKC91"/>
    <mergeCell ref="DKD88:DKD91"/>
    <mergeCell ref="DJU88:DJU91"/>
    <mergeCell ref="DJV88:DJV91"/>
    <mergeCell ref="DJW88:DJW91"/>
    <mergeCell ref="DJX88:DJX91"/>
    <mergeCell ref="DJY88:DJY91"/>
    <mergeCell ref="DJP88:DJP91"/>
    <mergeCell ref="DJQ88:DJQ91"/>
    <mergeCell ref="DJR88:DJR91"/>
    <mergeCell ref="DJS88:DJS91"/>
    <mergeCell ref="DJT88:DJT91"/>
    <mergeCell ref="DJK88:DJK91"/>
    <mergeCell ref="DJL88:DJL91"/>
    <mergeCell ref="DJM88:DJM91"/>
    <mergeCell ref="DJN88:DJN91"/>
    <mergeCell ref="DJO88:DJO91"/>
    <mergeCell ref="DJF88:DJF91"/>
    <mergeCell ref="DJG88:DJG91"/>
    <mergeCell ref="DJH88:DJH91"/>
    <mergeCell ref="DJI88:DJI91"/>
    <mergeCell ref="DJJ88:DJJ91"/>
    <mergeCell ref="DJA88:DJA91"/>
    <mergeCell ref="DJB88:DJB91"/>
    <mergeCell ref="DJC88:DJC91"/>
    <mergeCell ref="DJD88:DJD91"/>
    <mergeCell ref="DJE88:DJE91"/>
    <mergeCell ref="DIV88:DIV91"/>
    <mergeCell ref="DIW88:DIW91"/>
    <mergeCell ref="DIX88:DIX91"/>
    <mergeCell ref="DIY88:DIY91"/>
    <mergeCell ref="DIZ88:DIZ91"/>
    <mergeCell ref="DIQ88:DIQ91"/>
    <mergeCell ref="DIR88:DIR91"/>
    <mergeCell ref="DIS88:DIS91"/>
    <mergeCell ref="DIT88:DIT91"/>
    <mergeCell ref="DIU88:DIU91"/>
    <mergeCell ref="DIL88:DIL91"/>
    <mergeCell ref="DIM88:DIM91"/>
    <mergeCell ref="DIN88:DIN91"/>
    <mergeCell ref="DIO88:DIO91"/>
    <mergeCell ref="DIP88:DIP91"/>
    <mergeCell ref="DIG88:DIG91"/>
    <mergeCell ref="DIH88:DIH91"/>
    <mergeCell ref="DII88:DII91"/>
    <mergeCell ref="DIJ88:DIJ91"/>
    <mergeCell ref="DIK88:DIK91"/>
    <mergeCell ref="DIB88:DIB91"/>
    <mergeCell ref="DIC88:DIC91"/>
    <mergeCell ref="DID88:DID91"/>
    <mergeCell ref="DIE88:DIE91"/>
    <mergeCell ref="DIF88:DIF91"/>
    <mergeCell ref="DHW88:DHW91"/>
    <mergeCell ref="DHX88:DHX91"/>
    <mergeCell ref="DHY88:DHY91"/>
    <mergeCell ref="DHZ88:DHZ91"/>
    <mergeCell ref="DIA88:DIA91"/>
    <mergeCell ref="DHR88:DHR91"/>
    <mergeCell ref="DHS88:DHS91"/>
    <mergeCell ref="DHT88:DHT91"/>
    <mergeCell ref="DHU88:DHU91"/>
    <mergeCell ref="DHV88:DHV91"/>
    <mergeCell ref="DHM88:DHM91"/>
    <mergeCell ref="DHN88:DHN91"/>
    <mergeCell ref="DHO88:DHO91"/>
    <mergeCell ref="DHP88:DHP91"/>
    <mergeCell ref="DHQ88:DHQ91"/>
    <mergeCell ref="DHH88:DHH91"/>
    <mergeCell ref="DHI88:DHI91"/>
    <mergeCell ref="DHJ88:DHJ91"/>
    <mergeCell ref="DHK88:DHK91"/>
    <mergeCell ref="DHL88:DHL91"/>
    <mergeCell ref="DHC88:DHC91"/>
    <mergeCell ref="DHD88:DHD91"/>
    <mergeCell ref="DHE88:DHE91"/>
    <mergeCell ref="DHF88:DHF91"/>
    <mergeCell ref="DHG88:DHG91"/>
    <mergeCell ref="DGX88:DGX91"/>
    <mergeCell ref="DGY88:DGY91"/>
    <mergeCell ref="DGZ88:DGZ91"/>
    <mergeCell ref="DHA88:DHA91"/>
    <mergeCell ref="DHB88:DHB91"/>
    <mergeCell ref="DGS88:DGS91"/>
    <mergeCell ref="DGT88:DGT91"/>
    <mergeCell ref="DGU88:DGU91"/>
    <mergeCell ref="DGV88:DGV91"/>
    <mergeCell ref="DGW88:DGW91"/>
    <mergeCell ref="DGN88:DGN91"/>
    <mergeCell ref="DGO88:DGO91"/>
    <mergeCell ref="DGP88:DGP91"/>
    <mergeCell ref="DGQ88:DGQ91"/>
    <mergeCell ref="DGR88:DGR91"/>
    <mergeCell ref="DGI88:DGI91"/>
    <mergeCell ref="DGJ88:DGJ91"/>
    <mergeCell ref="DGK88:DGK91"/>
    <mergeCell ref="DGL88:DGL91"/>
    <mergeCell ref="DGM88:DGM91"/>
    <mergeCell ref="DGD88:DGD91"/>
    <mergeCell ref="DGE88:DGE91"/>
    <mergeCell ref="DGF88:DGF91"/>
    <mergeCell ref="DGG88:DGG91"/>
    <mergeCell ref="DGH88:DGH91"/>
    <mergeCell ref="DFY88:DFY91"/>
    <mergeCell ref="DFZ88:DFZ91"/>
    <mergeCell ref="DGA88:DGA91"/>
    <mergeCell ref="DGB88:DGB91"/>
    <mergeCell ref="DGC88:DGC91"/>
    <mergeCell ref="DFT88:DFT91"/>
    <mergeCell ref="DFU88:DFU91"/>
    <mergeCell ref="DFV88:DFV91"/>
    <mergeCell ref="DFW88:DFW91"/>
    <mergeCell ref="DFX88:DFX91"/>
    <mergeCell ref="DFO88:DFO91"/>
    <mergeCell ref="DFP88:DFP91"/>
    <mergeCell ref="DFQ88:DFQ91"/>
    <mergeCell ref="DFR88:DFR91"/>
    <mergeCell ref="DFS88:DFS91"/>
    <mergeCell ref="DFJ88:DFJ91"/>
    <mergeCell ref="DFK88:DFK91"/>
    <mergeCell ref="DFL88:DFL91"/>
    <mergeCell ref="DFM88:DFM91"/>
    <mergeCell ref="DFN88:DFN91"/>
    <mergeCell ref="DFE88:DFE91"/>
    <mergeCell ref="DFF88:DFF91"/>
    <mergeCell ref="DFG88:DFG91"/>
    <mergeCell ref="DFH88:DFH91"/>
    <mergeCell ref="DFI88:DFI91"/>
    <mergeCell ref="DEZ88:DEZ91"/>
    <mergeCell ref="DFA88:DFA91"/>
    <mergeCell ref="DFB88:DFB91"/>
    <mergeCell ref="DFC88:DFC91"/>
    <mergeCell ref="DFD88:DFD91"/>
    <mergeCell ref="DEU88:DEU91"/>
    <mergeCell ref="DEV88:DEV91"/>
    <mergeCell ref="DEW88:DEW91"/>
    <mergeCell ref="DEX88:DEX91"/>
    <mergeCell ref="DEY88:DEY91"/>
    <mergeCell ref="DEP88:DEP91"/>
    <mergeCell ref="DEQ88:DEQ91"/>
    <mergeCell ref="DER88:DER91"/>
    <mergeCell ref="DES88:DES91"/>
    <mergeCell ref="DET88:DET91"/>
    <mergeCell ref="DEK88:DEK91"/>
    <mergeCell ref="DEL88:DEL91"/>
    <mergeCell ref="DEM88:DEM91"/>
    <mergeCell ref="DEN88:DEN91"/>
    <mergeCell ref="DEO88:DEO91"/>
    <mergeCell ref="DEF88:DEF91"/>
    <mergeCell ref="DEG88:DEG91"/>
    <mergeCell ref="DEH88:DEH91"/>
    <mergeCell ref="DEI88:DEI91"/>
    <mergeCell ref="DEJ88:DEJ91"/>
    <mergeCell ref="DEA88:DEA91"/>
    <mergeCell ref="DEB88:DEB91"/>
    <mergeCell ref="DEC88:DEC91"/>
    <mergeCell ref="DED88:DED91"/>
    <mergeCell ref="DEE88:DEE91"/>
    <mergeCell ref="DDV88:DDV91"/>
    <mergeCell ref="DDW88:DDW91"/>
    <mergeCell ref="DDX88:DDX91"/>
    <mergeCell ref="DDY88:DDY91"/>
    <mergeCell ref="DDZ88:DDZ91"/>
    <mergeCell ref="DDQ88:DDQ91"/>
    <mergeCell ref="DDR88:DDR91"/>
    <mergeCell ref="DDS88:DDS91"/>
    <mergeCell ref="DDT88:DDT91"/>
    <mergeCell ref="DDU88:DDU91"/>
    <mergeCell ref="DDL88:DDL91"/>
    <mergeCell ref="DDM88:DDM91"/>
    <mergeCell ref="DDN88:DDN91"/>
    <mergeCell ref="DDO88:DDO91"/>
    <mergeCell ref="DDP88:DDP91"/>
    <mergeCell ref="DDG88:DDG91"/>
    <mergeCell ref="DDH88:DDH91"/>
    <mergeCell ref="DDI88:DDI91"/>
    <mergeCell ref="DDJ88:DDJ91"/>
    <mergeCell ref="DDK88:DDK91"/>
    <mergeCell ref="DDB88:DDB91"/>
    <mergeCell ref="DDC88:DDC91"/>
    <mergeCell ref="DDD88:DDD91"/>
    <mergeCell ref="DDE88:DDE91"/>
    <mergeCell ref="DDF88:DDF91"/>
    <mergeCell ref="DCW88:DCW91"/>
    <mergeCell ref="DCX88:DCX91"/>
    <mergeCell ref="DCY88:DCY91"/>
    <mergeCell ref="DCZ88:DCZ91"/>
    <mergeCell ref="DDA88:DDA91"/>
    <mergeCell ref="DCR88:DCR91"/>
    <mergeCell ref="DCS88:DCS91"/>
    <mergeCell ref="DCT88:DCT91"/>
    <mergeCell ref="DCU88:DCU91"/>
    <mergeCell ref="DCV88:DCV91"/>
    <mergeCell ref="DCM88:DCM91"/>
    <mergeCell ref="DCN88:DCN91"/>
    <mergeCell ref="DCO88:DCO91"/>
    <mergeCell ref="DCP88:DCP91"/>
    <mergeCell ref="DCQ88:DCQ91"/>
    <mergeCell ref="DCH88:DCH91"/>
    <mergeCell ref="DCI88:DCI91"/>
    <mergeCell ref="DCJ88:DCJ91"/>
    <mergeCell ref="DCK88:DCK91"/>
    <mergeCell ref="DCL88:DCL91"/>
    <mergeCell ref="DCC88:DCC91"/>
    <mergeCell ref="DCD88:DCD91"/>
    <mergeCell ref="DCE88:DCE91"/>
    <mergeCell ref="DCF88:DCF91"/>
    <mergeCell ref="DCG88:DCG91"/>
    <mergeCell ref="DBX88:DBX91"/>
    <mergeCell ref="DBY88:DBY91"/>
    <mergeCell ref="DBZ88:DBZ91"/>
    <mergeCell ref="DCA88:DCA91"/>
    <mergeCell ref="DCB88:DCB91"/>
    <mergeCell ref="DBS88:DBS91"/>
    <mergeCell ref="DBT88:DBT91"/>
    <mergeCell ref="DBU88:DBU91"/>
    <mergeCell ref="DBV88:DBV91"/>
    <mergeCell ref="DBW88:DBW91"/>
    <mergeCell ref="DBN88:DBN91"/>
    <mergeCell ref="DBO88:DBO91"/>
    <mergeCell ref="DBP88:DBP91"/>
    <mergeCell ref="DBQ88:DBQ91"/>
    <mergeCell ref="DBR88:DBR91"/>
    <mergeCell ref="DBI88:DBI91"/>
    <mergeCell ref="DBJ88:DBJ91"/>
    <mergeCell ref="DBK88:DBK91"/>
    <mergeCell ref="DBL88:DBL91"/>
    <mergeCell ref="DBM88:DBM91"/>
    <mergeCell ref="DBD88:DBD91"/>
    <mergeCell ref="DBE88:DBE91"/>
    <mergeCell ref="DBF88:DBF91"/>
    <mergeCell ref="DBG88:DBG91"/>
    <mergeCell ref="DBH88:DBH91"/>
    <mergeCell ref="DAY88:DAY91"/>
    <mergeCell ref="DAZ88:DAZ91"/>
    <mergeCell ref="DBA88:DBA91"/>
    <mergeCell ref="DBB88:DBB91"/>
    <mergeCell ref="DBC88:DBC91"/>
    <mergeCell ref="DAT88:DAT91"/>
    <mergeCell ref="DAU88:DAU91"/>
    <mergeCell ref="DAV88:DAV91"/>
    <mergeCell ref="DAW88:DAW91"/>
    <mergeCell ref="DAX88:DAX91"/>
    <mergeCell ref="DAO88:DAO91"/>
    <mergeCell ref="DAP88:DAP91"/>
    <mergeCell ref="DAQ88:DAQ91"/>
    <mergeCell ref="DAR88:DAR91"/>
    <mergeCell ref="DAS88:DAS91"/>
    <mergeCell ref="DAJ88:DAJ91"/>
    <mergeCell ref="DAK88:DAK91"/>
    <mergeCell ref="DAL88:DAL91"/>
    <mergeCell ref="DAM88:DAM91"/>
    <mergeCell ref="DAN88:DAN91"/>
    <mergeCell ref="DAE88:DAE91"/>
    <mergeCell ref="DAF88:DAF91"/>
    <mergeCell ref="DAG88:DAG91"/>
    <mergeCell ref="DAH88:DAH91"/>
    <mergeCell ref="DAI88:DAI91"/>
    <mergeCell ref="CZZ88:CZZ91"/>
    <mergeCell ref="DAA88:DAA91"/>
    <mergeCell ref="DAB88:DAB91"/>
    <mergeCell ref="DAC88:DAC91"/>
    <mergeCell ref="DAD88:DAD91"/>
    <mergeCell ref="CZU88:CZU91"/>
    <mergeCell ref="CZV88:CZV91"/>
    <mergeCell ref="CZW88:CZW91"/>
    <mergeCell ref="CZX88:CZX91"/>
    <mergeCell ref="CZY88:CZY91"/>
    <mergeCell ref="CZP88:CZP91"/>
    <mergeCell ref="CZQ88:CZQ91"/>
    <mergeCell ref="CZR88:CZR91"/>
    <mergeCell ref="CZS88:CZS91"/>
    <mergeCell ref="CZT88:CZT91"/>
    <mergeCell ref="CZK88:CZK91"/>
    <mergeCell ref="CZL88:CZL91"/>
    <mergeCell ref="CZM88:CZM91"/>
    <mergeCell ref="CZN88:CZN91"/>
    <mergeCell ref="CZO88:CZO91"/>
    <mergeCell ref="CZF88:CZF91"/>
    <mergeCell ref="CZG88:CZG91"/>
    <mergeCell ref="CZH88:CZH91"/>
    <mergeCell ref="CZI88:CZI91"/>
    <mergeCell ref="CZJ88:CZJ91"/>
    <mergeCell ref="CZA88:CZA91"/>
    <mergeCell ref="CZB88:CZB91"/>
    <mergeCell ref="CZC88:CZC91"/>
    <mergeCell ref="CZD88:CZD91"/>
    <mergeCell ref="CZE88:CZE91"/>
    <mergeCell ref="CYV88:CYV91"/>
    <mergeCell ref="CYW88:CYW91"/>
    <mergeCell ref="CYX88:CYX91"/>
    <mergeCell ref="CYY88:CYY91"/>
    <mergeCell ref="CYZ88:CYZ91"/>
    <mergeCell ref="CYQ88:CYQ91"/>
    <mergeCell ref="CYR88:CYR91"/>
    <mergeCell ref="CYS88:CYS91"/>
    <mergeCell ref="CYT88:CYT91"/>
    <mergeCell ref="CYU88:CYU91"/>
    <mergeCell ref="CYL88:CYL91"/>
    <mergeCell ref="CYM88:CYM91"/>
    <mergeCell ref="CYN88:CYN91"/>
    <mergeCell ref="CYO88:CYO91"/>
    <mergeCell ref="CYP88:CYP91"/>
    <mergeCell ref="CYG88:CYG91"/>
    <mergeCell ref="CYH88:CYH91"/>
    <mergeCell ref="CYI88:CYI91"/>
    <mergeCell ref="CYJ88:CYJ91"/>
    <mergeCell ref="CYK88:CYK91"/>
    <mergeCell ref="CYB88:CYB91"/>
    <mergeCell ref="CYC88:CYC91"/>
    <mergeCell ref="CYD88:CYD91"/>
    <mergeCell ref="CYE88:CYE91"/>
    <mergeCell ref="CYF88:CYF91"/>
    <mergeCell ref="CXW88:CXW91"/>
    <mergeCell ref="CXX88:CXX91"/>
    <mergeCell ref="CXY88:CXY91"/>
    <mergeCell ref="CXZ88:CXZ91"/>
    <mergeCell ref="CYA88:CYA91"/>
    <mergeCell ref="CXR88:CXR91"/>
    <mergeCell ref="CXS88:CXS91"/>
    <mergeCell ref="CXT88:CXT91"/>
    <mergeCell ref="CXU88:CXU91"/>
    <mergeCell ref="CXV88:CXV91"/>
    <mergeCell ref="CXM88:CXM91"/>
    <mergeCell ref="CXN88:CXN91"/>
    <mergeCell ref="CXO88:CXO91"/>
    <mergeCell ref="CXP88:CXP91"/>
    <mergeCell ref="CXQ88:CXQ91"/>
    <mergeCell ref="CXH88:CXH91"/>
    <mergeCell ref="CXI88:CXI91"/>
    <mergeCell ref="CXJ88:CXJ91"/>
    <mergeCell ref="CXK88:CXK91"/>
    <mergeCell ref="CXL88:CXL91"/>
    <mergeCell ref="CXC88:CXC91"/>
    <mergeCell ref="CXD88:CXD91"/>
    <mergeCell ref="CXE88:CXE91"/>
    <mergeCell ref="CXF88:CXF91"/>
    <mergeCell ref="CXG88:CXG91"/>
    <mergeCell ref="CWX88:CWX91"/>
    <mergeCell ref="CWY88:CWY91"/>
    <mergeCell ref="CWZ88:CWZ91"/>
    <mergeCell ref="CXA88:CXA91"/>
    <mergeCell ref="CXB88:CXB91"/>
    <mergeCell ref="CWS88:CWS91"/>
    <mergeCell ref="CWT88:CWT91"/>
    <mergeCell ref="CWU88:CWU91"/>
    <mergeCell ref="CWV88:CWV91"/>
    <mergeCell ref="CWW88:CWW91"/>
    <mergeCell ref="CWN88:CWN91"/>
    <mergeCell ref="CWO88:CWO91"/>
    <mergeCell ref="CWP88:CWP91"/>
    <mergeCell ref="CWQ88:CWQ91"/>
    <mergeCell ref="CWR88:CWR91"/>
    <mergeCell ref="CWI88:CWI91"/>
    <mergeCell ref="CWJ88:CWJ91"/>
    <mergeCell ref="CWK88:CWK91"/>
    <mergeCell ref="CWL88:CWL91"/>
    <mergeCell ref="CWM88:CWM91"/>
    <mergeCell ref="CWD88:CWD91"/>
    <mergeCell ref="CWE88:CWE91"/>
    <mergeCell ref="CWF88:CWF91"/>
    <mergeCell ref="CWG88:CWG91"/>
    <mergeCell ref="CWH88:CWH91"/>
    <mergeCell ref="CVY88:CVY91"/>
    <mergeCell ref="CVZ88:CVZ91"/>
    <mergeCell ref="CWA88:CWA91"/>
    <mergeCell ref="CWB88:CWB91"/>
    <mergeCell ref="CWC88:CWC91"/>
    <mergeCell ref="CVT88:CVT91"/>
    <mergeCell ref="CVU88:CVU91"/>
    <mergeCell ref="CVV88:CVV91"/>
    <mergeCell ref="CVW88:CVW91"/>
    <mergeCell ref="CVX88:CVX91"/>
    <mergeCell ref="CVO88:CVO91"/>
    <mergeCell ref="CVP88:CVP91"/>
    <mergeCell ref="CVQ88:CVQ91"/>
    <mergeCell ref="CVR88:CVR91"/>
    <mergeCell ref="CVS88:CVS91"/>
    <mergeCell ref="CVJ88:CVJ91"/>
    <mergeCell ref="CVK88:CVK91"/>
    <mergeCell ref="CVL88:CVL91"/>
    <mergeCell ref="CVM88:CVM91"/>
    <mergeCell ref="CVN88:CVN91"/>
    <mergeCell ref="CVE88:CVE91"/>
    <mergeCell ref="CVF88:CVF91"/>
    <mergeCell ref="CVG88:CVG91"/>
    <mergeCell ref="CVH88:CVH91"/>
    <mergeCell ref="CVI88:CVI91"/>
    <mergeCell ref="CUZ88:CUZ91"/>
    <mergeCell ref="CVA88:CVA91"/>
    <mergeCell ref="CVB88:CVB91"/>
    <mergeCell ref="CVC88:CVC91"/>
    <mergeCell ref="CVD88:CVD91"/>
    <mergeCell ref="CUU88:CUU91"/>
    <mergeCell ref="CUV88:CUV91"/>
    <mergeCell ref="CUW88:CUW91"/>
    <mergeCell ref="CUX88:CUX91"/>
    <mergeCell ref="CUY88:CUY91"/>
    <mergeCell ref="CUP88:CUP91"/>
    <mergeCell ref="CUQ88:CUQ91"/>
    <mergeCell ref="CUR88:CUR91"/>
    <mergeCell ref="CUS88:CUS91"/>
    <mergeCell ref="CUT88:CUT91"/>
    <mergeCell ref="CUK88:CUK91"/>
    <mergeCell ref="CUL88:CUL91"/>
    <mergeCell ref="CUM88:CUM91"/>
    <mergeCell ref="CUN88:CUN91"/>
    <mergeCell ref="CUO88:CUO91"/>
    <mergeCell ref="CUF88:CUF91"/>
    <mergeCell ref="CUG88:CUG91"/>
    <mergeCell ref="CUH88:CUH91"/>
    <mergeCell ref="CUI88:CUI91"/>
    <mergeCell ref="CUJ88:CUJ91"/>
    <mergeCell ref="CUA88:CUA91"/>
    <mergeCell ref="CUB88:CUB91"/>
    <mergeCell ref="CUC88:CUC91"/>
    <mergeCell ref="CUD88:CUD91"/>
    <mergeCell ref="CUE88:CUE91"/>
    <mergeCell ref="CTV88:CTV91"/>
    <mergeCell ref="CTW88:CTW91"/>
    <mergeCell ref="CTX88:CTX91"/>
    <mergeCell ref="CTY88:CTY91"/>
    <mergeCell ref="CTZ88:CTZ91"/>
    <mergeCell ref="CTQ88:CTQ91"/>
    <mergeCell ref="CTR88:CTR91"/>
    <mergeCell ref="CTS88:CTS91"/>
    <mergeCell ref="CTT88:CTT91"/>
    <mergeCell ref="CTU88:CTU91"/>
    <mergeCell ref="CTL88:CTL91"/>
    <mergeCell ref="CTM88:CTM91"/>
    <mergeCell ref="CTN88:CTN91"/>
    <mergeCell ref="CTO88:CTO91"/>
    <mergeCell ref="CTP88:CTP91"/>
    <mergeCell ref="CTG88:CTG91"/>
    <mergeCell ref="CTH88:CTH91"/>
    <mergeCell ref="CTI88:CTI91"/>
    <mergeCell ref="CTJ88:CTJ91"/>
    <mergeCell ref="CTK88:CTK91"/>
    <mergeCell ref="CTB88:CTB91"/>
    <mergeCell ref="CTC88:CTC91"/>
    <mergeCell ref="CTD88:CTD91"/>
    <mergeCell ref="CTE88:CTE91"/>
    <mergeCell ref="CTF88:CTF91"/>
    <mergeCell ref="CSW88:CSW91"/>
    <mergeCell ref="CSX88:CSX91"/>
    <mergeCell ref="CSY88:CSY91"/>
    <mergeCell ref="CSZ88:CSZ91"/>
    <mergeCell ref="CTA88:CTA91"/>
    <mergeCell ref="CSR88:CSR91"/>
    <mergeCell ref="CSS88:CSS91"/>
    <mergeCell ref="CST88:CST91"/>
    <mergeCell ref="CSU88:CSU91"/>
    <mergeCell ref="CSV88:CSV91"/>
    <mergeCell ref="CSM88:CSM91"/>
    <mergeCell ref="CSN88:CSN91"/>
    <mergeCell ref="CSO88:CSO91"/>
    <mergeCell ref="CSP88:CSP91"/>
    <mergeCell ref="CSQ88:CSQ91"/>
    <mergeCell ref="CSH88:CSH91"/>
    <mergeCell ref="CSI88:CSI91"/>
    <mergeCell ref="CSJ88:CSJ91"/>
    <mergeCell ref="CSK88:CSK91"/>
    <mergeCell ref="CSL88:CSL91"/>
    <mergeCell ref="CSC88:CSC91"/>
    <mergeCell ref="CSD88:CSD91"/>
    <mergeCell ref="CSE88:CSE91"/>
    <mergeCell ref="CSF88:CSF91"/>
    <mergeCell ref="CSG88:CSG91"/>
    <mergeCell ref="CRX88:CRX91"/>
    <mergeCell ref="CRY88:CRY91"/>
    <mergeCell ref="CRZ88:CRZ91"/>
    <mergeCell ref="CSA88:CSA91"/>
    <mergeCell ref="CSB88:CSB91"/>
    <mergeCell ref="CRS88:CRS91"/>
    <mergeCell ref="CRT88:CRT91"/>
    <mergeCell ref="CRU88:CRU91"/>
    <mergeCell ref="CRV88:CRV91"/>
    <mergeCell ref="CRW88:CRW91"/>
    <mergeCell ref="CRN88:CRN91"/>
    <mergeCell ref="CRO88:CRO91"/>
    <mergeCell ref="CRP88:CRP91"/>
    <mergeCell ref="CRQ88:CRQ91"/>
    <mergeCell ref="CRR88:CRR91"/>
    <mergeCell ref="CRI88:CRI91"/>
    <mergeCell ref="CRJ88:CRJ91"/>
    <mergeCell ref="CRK88:CRK91"/>
    <mergeCell ref="CRL88:CRL91"/>
    <mergeCell ref="CRM88:CRM91"/>
    <mergeCell ref="CRD88:CRD91"/>
    <mergeCell ref="CRE88:CRE91"/>
    <mergeCell ref="CRF88:CRF91"/>
    <mergeCell ref="CRG88:CRG91"/>
    <mergeCell ref="CRH88:CRH91"/>
    <mergeCell ref="CQY88:CQY91"/>
    <mergeCell ref="CQZ88:CQZ91"/>
    <mergeCell ref="CRA88:CRA91"/>
    <mergeCell ref="CRB88:CRB91"/>
    <mergeCell ref="CRC88:CRC91"/>
    <mergeCell ref="CQT88:CQT91"/>
    <mergeCell ref="CQU88:CQU91"/>
    <mergeCell ref="CQV88:CQV91"/>
    <mergeCell ref="CQW88:CQW91"/>
    <mergeCell ref="CQX88:CQX91"/>
    <mergeCell ref="CQO88:CQO91"/>
    <mergeCell ref="CQP88:CQP91"/>
    <mergeCell ref="CQQ88:CQQ91"/>
    <mergeCell ref="CQR88:CQR91"/>
    <mergeCell ref="CQS88:CQS91"/>
    <mergeCell ref="CQJ88:CQJ91"/>
    <mergeCell ref="CQK88:CQK91"/>
    <mergeCell ref="CQL88:CQL91"/>
    <mergeCell ref="CQM88:CQM91"/>
    <mergeCell ref="CQN88:CQN91"/>
    <mergeCell ref="CQE88:CQE91"/>
    <mergeCell ref="CQF88:CQF91"/>
    <mergeCell ref="CQG88:CQG91"/>
    <mergeCell ref="CQH88:CQH91"/>
    <mergeCell ref="CQI88:CQI91"/>
    <mergeCell ref="CPZ88:CPZ91"/>
    <mergeCell ref="CQA88:CQA91"/>
    <mergeCell ref="CQB88:CQB91"/>
    <mergeCell ref="CQC88:CQC91"/>
    <mergeCell ref="CQD88:CQD91"/>
    <mergeCell ref="CPU88:CPU91"/>
    <mergeCell ref="CPV88:CPV91"/>
    <mergeCell ref="CPW88:CPW91"/>
    <mergeCell ref="CPX88:CPX91"/>
    <mergeCell ref="CPY88:CPY91"/>
    <mergeCell ref="CPP88:CPP91"/>
    <mergeCell ref="CPQ88:CPQ91"/>
    <mergeCell ref="CPR88:CPR91"/>
    <mergeCell ref="CPS88:CPS91"/>
    <mergeCell ref="CPT88:CPT91"/>
    <mergeCell ref="CPK88:CPK91"/>
    <mergeCell ref="CPL88:CPL91"/>
    <mergeCell ref="CPM88:CPM91"/>
    <mergeCell ref="CPN88:CPN91"/>
    <mergeCell ref="CPO88:CPO91"/>
    <mergeCell ref="CPF88:CPF91"/>
    <mergeCell ref="CPG88:CPG91"/>
    <mergeCell ref="CPH88:CPH91"/>
    <mergeCell ref="CPI88:CPI91"/>
    <mergeCell ref="CPJ88:CPJ91"/>
    <mergeCell ref="CPA88:CPA91"/>
    <mergeCell ref="CPB88:CPB91"/>
    <mergeCell ref="CPC88:CPC91"/>
    <mergeCell ref="CPD88:CPD91"/>
    <mergeCell ref="CPE88:CPE91"/>
    <mergeCell ref="COV88:COV91"/>
    <mergeCell ref="COW88:COW91"/>
    <mergeCell ref="COX88:COX91"/>
    <mergeCell ref="COY88:COY91"/>
    <mergeCell ref="COZ88:COZ91"/>
    <mergeCell ref="COQ88:COQ91"/>
    <mergeCell ref="COR88:COR91"/>
    <mergeCell ref="COS88:COS91"/>
    <mergeCell ref="COT88:COT91"/>
    <mergeCell ref="COU88:COU91"/>
    <mergeCell ref="COL88:COL91"/>
    <mergeCell ref="COM88:COM91"/>
    <mergeCell ref="CON88:CON91"/>
    <mergeCell ref="COO88:COO91"/>
    <mergeCell ref="COP88:COP91"/>
    <mergeCell ref="COG88:COG91"/>
    <mergeCell ref="COH88:COH91"/>
    <mergeCell ref="COI88:COI91"/>
    <mergeCell ref="COJ88:COJ91"/>
    <mergeCell ref="COK88:COK91"/>
    <mergeCell ref="COB88:COB91"/>
    <mergeCell ref="COC88:COC91"/>
    <mergeCell ref="COD88:COD91"/>
    <mergeCell ref="COE88:COE91"/>
    <mergeCell ref="COF88:COF91"/>
    <mergeCell ref="CNW88:CNW91"/>
    <mergeCell ref="CNX88:CNX91"/>
    <mergeCell ref="CNY88:CNY91"/>
    <mergeCell ref="CNZ88:CNZ91"/>
    <mergeCell ref="COA88:COA91"/>
    <mergeCell ref="CNR88:CNR91"/>
    <mergeCell ref="CNS88:CNS91"/>
    <mergeCell ref="CNT88:CNT91"/>
    <mergeCell ref="CNU88:CNU91"/>
    <mergeCell ref="CNV88:CNV91"/>
    <mergeCell ref="CNM88:CNM91"/>
    <mergeCell ref="CNN88:CNN91"/>
    <mergeCell ref="CNO88:CNO91"/>
    <mergeCell ref="CNP88:CNP91"/>
    <mergeCell ref="CNQ88:CNQ91"/>
    <mergeCell ref="CNH88:CNH91"/>
    <mergeCell ref="CNI88:CNI91"/>
    <mergeCell ref="CNJ88:CNJ91"/>
    <mergeCell ref="CNK88:CNK91"/>
    <mergeCell ref="CNL88:CNL91"/>
    <mergeCell ref="CNC88:CNC91"/>
    <mergeCell ref="CND88:CND91"/>
    <mergeCell ref="CNE88:CNE91"/>
    <mergeCell ref="CNF88:CNF91"/>
    <mergeCell ref="CNG88:CNG91"/>
    <mergeCell ref="CMX88:CMX91"/>
    <mergeCell ref="CMY88:CMY91"/>
    <mergeCell ref="CMZ88:CMZ91"/>
    <mergeCell ref="CNA88:CNA91"/>
    <mergeCell ref="CNB88:CNB91"/>
    <mergeCell ref="CMS88:CMS91"/>
    <mergeCell ref="CMT88:CMT91"/>
    <mergeCell ref="CMU88:CMU91"/>
    <mergeCell ref="CMV88:CMV91"/>
    <mergeCell ref="CMW88:CMW91"/>
    <mergeCell ref="CMN88:CMN91"/>
    <mergeCell ref="CMO88:CMO91"/>
    <mergeCell ref="CMP88:CMP91"/>
    <mergeCell ref="CMQ88:CMQ91"/>
    <mergeCell ref="CMR88:CMR91"/>
    <mergeCell ref="CMI88:CMI91"/>
    <mergeCell ref="CMJ88:CMJ91"/>
    <mergeCell ref="CMK88:CMK91"/>
    <mergeCell ref="CML88:CML91"/>
    <mergeCell ref="CMM88:CMM91"/>
    <mergeCell ref="CMD88:CMD91"/>
    <mergeCell ref="CME88:CME91"/>
    <mergeCell ref="CMF88:CMF91"/>
    <mergeCell ref="CMG88:CMG91"/>
    <mergeCell ref="CMH88:CMH91"/>
    <mergeCell ref="CLY88:CLY91"/>
    <mergeCell ref="CLZ88:CLZ91"/>
    <mergeCell ref="CMA88:CMA91"/>
    <mergeCell ref="CMB88:CMB91"/>
    <mergeCell ref="CMC88:CMC91"/>
    <mergeCell ref="CLT88:CLT91"/>
    <mergeCell ref="CLU88:CLU91"/>
    <mergeCell ref="CLV88:CLV91"/>
    <mergeCell ref="CLW88:CLW91"/>
    <mergeCell ref="CLX88:CLX91"/>
    <mergeCell ref="CLO88:CLO91"/>
    <mergeCell ref="CLP88:CLP91"/>
    <mergeCell ref="CLQ88:CLQ91"/>
    <mergeCell ref="CLR88:CLR91"/>
    <mergeCell ref="CLS88:CLS91"/>
    <mergeCell ref="CLJ88:CLJ91"/>
    <mergeCell ref="CLK88:CLK91"/>
    <mergeCell ref="CLL88:CLL91"/>
    <mergeCell ref="CLM88:CLM91"/>
    <mergeCell ref="CLN88:CLN91"/>
    <mergeCell ref="CLE88:CLE91"/>
    <mergeCell ref="CLF88:CLF91"/>
    <mergeCell ref="CLG88:CLG91"/>
    <mergeCell ref="CLH88:CLH91"/>
    <mergeCell ref="CLI88:CLI91"/>
    <mergeCell ref="CKZ88:CKZ91"/>
    <mergeCell ref="CLA88:CLA91"/>
    <mergeCell ref="CLB88:CLB91"/>
    <mergeCell ref="CLC88:CLC91"/>
    <mergeCell ref="CLD88:CLD91"/>
    <mergeCell ref="CKU88:CKU91"/>
    <mergeCell ref="CKV88:CKV91"/>
    <mergeCell ref="CKW88:CKW91"/>
    <mergeCell ref="CKX88:CKX91"/>
    <mergeCell ref="CKY88:CKY91"/>
    <mergeCell ref="CKP88:CKP91"/>
    <mergeCell ref="CKQ88:CKQ91"/>
    <mergeCell ref="CKR88:CKR91"/>
    <mergeCell ref="CKS88:CKS91"/>
    <mergeCell ref="CKT88:CKT91"/>
    <mergeCell ref="CKK88:CKK91"/>
    <mergeCell ref="CKL88:CKL91"/>
    <mergeCell ref="CKM88:CKM91"/>
    <mergeCell ref="CKN88:CKN91"/>
    <mergeCell ref="CKO88:CKO91"/>
    <mergeCell ref="CKF88:CKF91"/>
    <mergeCell ref="CKG88:CKG91"/>
    <mergeCell ref="CKH88:CKH91"/>
    <mergeCell ref="CKI88:CKI91"/>
    <mergeCell ref="CKJ88:CKJ91"/>
    <mergeCell ref="CKA88:CKA91"/>
    <mergeCell ref="CKB88:CKB91"/>
    <mergeCell ref="CKC88:CKC91"/>
    <mergeCell ref="CKD88:CKD91"/>
    <mergeCell ref="CKE88:CKE91"/>
    <mergeCell ref="CJV88:CJV91"/>
    <mergeCell ref="CJW88:CJW91"/>
    <mergeCell ref="CJX88:CJX91"/>
    <mergeCell ref="CJY88:CJY91"/>
    <mergeCell ref="CJZ88:CJZ91"/>
    <mergeCell ref="CJQ88:CJQ91"/>
    <mergeCell ref="CJR88:CJR91"/>
    <mergeCell ref="CJS88:CJS91"/>
    <mergeCell ref="CJT88:CJT91"/>
    <mergeCell ref="CJU88:CJU91"/>
    <mergeCell ref="CJL88:CJL91"/>
    <mergeCell ref="CJM88:CJM91"/>
    <mergeCell ref="CJN88:CJN91"/>
    <mergeCell ref="CJO88:CJO91"/>
    <mergeCell ref="CJP88:CJP91"/>
    <mergeCell ref="CJG88:CJG91"/>
    <mergeCell ref="CJH88:CJH91"/>
    <mergeCell ref="CJI88:CJI91"/>
    <mergeCell ref="CJJ88:CJJ91"/>
    <mergeCell ref="CJK88:CJK91"/>
    <mergeCell ref="CJB88:CJB91"/>
    <mergeCell ref="CJC88:CJC91"/>
    <mergeCell ref="CJD88:CJD91"/>
    <mergeCell ref="CJE88:CJE91"/>
    <mergeCell ref="CJF88:CJF91"/>
    <mergeCell ref="CIW88:CIW91"/>
    <mergeCell ref="CIX88:CIX91"/>
    <mergeCell ref="CIY88:CIY91"/>
    <mergeCell ref="CIZ88:CIZ91"/>
    <mergeCell ref="CJA88:CJA91"/>
    <mergeCell ref="CIR88:CIR91"/>
    <mergeCell ref="CIS88:CIS91"/>
    <mergeCell ref="CIT88:CIT91"/>
    <mergeCell ref="CIU88:CIU91"/>
    <mergeCell ref="CIV88:CIV91"/>
    <mergeCell ref="CIM88:CIM91"/>
    <mergeCell ref="CIN88:CIN91"/>
    <mergeCell ref="CIO88:CIO91"/>
    <mergeCell ref="CIP88:CIP91"/>
    <mergeCell ref="CIQ88:CIQ91"/>
    <mergeCell ref="CIH88:CIH91"/>
    <mergeCell ref="CII88:CII91"/>
    <mergeCell ref="CIJ88:CIJ91"/>
    <mergeCell ref="CIK88:CIK91"/>
    <mergeCell ref="CIL88:CIL91"/>
    <mergeCell ref="CIC88:CIC91"/>
    <mergeCell ref="CID88:CID91"/>
    <mergeCell ref="CIE88:CIE91"/>
    <mergeCell ref="CIF88:CIF91"/>
    <mergeCell ref="CIG88:CIG91"/>
    <mergeCell ref="CHX88:CHX91"/>
    <mergeCell ref="CHY88:CHY91"/>
    <mergeCell ref="CHZ88:CHZ91"/>
    <mergeCell ref="CIA88:CIA91"/>
    <mergeCell ref="CIB88:CIB91"/>
    <mergeCell ref="CHS88:CHS91"/>
    <mergeCell ref="CHT88:CHT91"/>
    <mergeCell ref="CHU88:CHU91"/>
    <mergeCell ref="CHV88:CHV91"/>
    <mergeCell ref="CHW88:CHW91"/>
    <mergeCell ref="CHN88:CHN91"/>
    <mergeCell ref="CHO88:CHO91"/>
    <mergeCell ref="CHP88:CHP91"/>
    <mergeCell ref="CHQ88:CHQ91"/>
    <mergeCell ref="CHR88:CHR91"/>
    <mergeCell ref="CHI88:CHI91"/>
    <mergeCell ref="CHJ88:CHJ91"/>
    <mergeCell ref="CHK88:CHK91"/>
    <mergeCell ref="CHL88:CHL91"/>
    <mergeCell ref="CHM88:CHM91"/>
    <mergeCell ref="CHD88:CHD91"/>
    <mergeCell ref="CHE88:CHE91"/>
    <mergeCell ref="CHF88:CHF91"/>
    <mergeCell ref="CHG88:CHG91"/>
    <mergeCell ref="CHH88:CHH91"/>
    <mergeCell ref="CGY88:CGY91"/>
    <mergeCell ref="CGZ88:CGZ91"/>
    <mergeCell ref="CHA88:CHA91"/>
    <mergeCell ref="CHB88:CHB91"/>
    <mergeCell ref="CHC88:CHC91"/>
    <mergeCell ref="CGT88:CGT91"/>
    <mergeCell ref="CGU88:CGU91"/>
    <mergeCell ref="CGV88:CGV91"/>
    <mergeCell ref="CGW88:CGW91"/>
    <mergeCell ref="CGX88:CGX91"/>
    <mergeCell ref="CGO88:CGO91"/>
    <mergeCell ref="CGP88:CGP91"/>
    <mergeCell ref="CGQ88:CGQ91"/>
    <mergeCell ref="CGR88:CGR91"/>
    <mergeCell ref="CGS88:CGS91"/>
    <mergeCell ref="CGJ88:CGJ91"/>
    <mergeCell ref="CGK88:CGK91"/>
    <mergeCell ref="CGL88:CGL91"/>
    <mergeCell ref="CGM88:CGM91"/>
    <mergeCell ref="CGN88:CGN91"/>
    <mergeCell ref="CGE88:CGE91"/>
    <mergeCell ref="CGF88:CGF91"/>
    <mergeCell ref="CGG88:CGG91"/>
    <mergeCell ref="CGH88:CGH91"/>
    <mergeCell ref="CGI88:CGI91"/>
    <mergeCell ref="CFZ88:CFZ91"/>
    <mergeCell ref="CGA88:CGA91"/>
    <mergeCell ref="CGB88:CGB91"/>
    <mergeCell ref="CGC88:CGC91"/>
    <mergeCell ref="CGD88:CGD91"/>
    <mergeCell ref="CFU88:CFU91"/>
    <mergeCell ref="CFV88:CFV91"/>
    <mergeCell ref="CFW88:CFW91"/>
    <mergeCell ref="CFX88:CFX91"/>
    <mergeCell ref="CFY88:CFY91"/>
    <mergeCell ref="CFP88:CFP91"/>
    <mergeCell ref="CFQ88:CFQ91"/>
    <mergeCell ref="CFR88:CFR91"/>
    <mergeCell ref="CFS88:CFS91"/>
    <mergeCell ref="CFT88:CFT91"/>
    <mergeCell ref="CFK88:CFK91"/>
    <mergeCell ref="CFL88:CFL91"/>
    <mergeCell ref="CFM88:CFM91"/>
    <mergeCell ref="CFN88:CFN91"/>
    <mergeCell ref="CFO88:CFO91"/>
    <mergeCell ref="CFF88:CFF91"/>
    <mergeCell ref="CFG88:CFG91"/>
    <mergeCell ref="CFH88:CFH91"/>
    <mergeCell ref="CFI88:CFI91"/>
    <mergeCell ref="CFJ88:CFJ91"/>
    <mergeCell ref="CFA88:CFA91"/>
    <mergeCell ref="CFB88:CFB91"/>
    <mergeCell ref="CFC88:CFC91"/>
    <mergeCell ref="CFD88:CFD91"/>
    <mergeCell ref="CFE88:CFE91"/>
    <mergeCell ref="CEV88:CEV91"/>
    <mergeCell ref="CEW88:CEW91"/>
    <mergeCell ref="CEX88:CEX91"/>
    <mergeCell ref="CEY88:CEY91"/>
    <mergeCell ref="CEZ88:CEZ91"/>
    <mergeCell ref="CEQ88:CEQ91"/>
    <mergeCell ref="CER88:CER91"/>
    <mergeCell ref="CES88:CES91"/>
    <mergeCell ref="CET88:CET91"/>
    <mergeCell ref="CEU88:CEU91"/>
    <mergeCell ref="CEL88:CEL91"/>
    <mergeCell ref="CEM88:CEM91"/>
    <mergeCell ref="CEN88:CEN91"/>
    <mergeCell ref="CEO88:CEO91"/>
    <mergeCell ref="CEP88:CEP91"/>
    <mergeCell ref="CEG88:CEG91"/>
    <mergeCell ref="CEH88:CEH91"/>
    <mergeCell ref="CEI88:CEI91"/>
    <mergeCell ref="CEJ88:CEJ91"/>
    <mergeCell ref="CEK88:CEK91"/>
    <mergeCell ref="CEB88:CEB91"/>
    <mergeCell ref="CEC88:CEC91"/>
    <mergeCell ref="CED88:CED91"/>
    <mergeCell ref="CEE88:CEE91"/>
    <mergeCell ref="CEF88:CEF91"/>
    <mergeCell ref="CDW88:CDW91"/>
    <mergeCell ref="CDX88:CDX91"/>
    <mergeCell ref="CDY88:CDY91"/>
    <mergeCell ref="CDZ88:CDZ91"/>
    <mergeCell ref="CEA88:CEA91"/>
    <mergeCell ref="CDR88:CDR91"/>
    <mergeCell ref="CDS88:CDS91"/>
    <mergeCell ref="CDT88:CDT91"/>
    <mergeCell ref="CDU88:CDU91"/>
    <mergeCell ref="CDV88:CDV91"/>
    <mergeCell ref="CDM88:CDM91"/>
    <mergeCell ref="CDN88:CDN91"/>
    <mergeCell ref="CDO88:CDO91"/>
    <mergeCell ref="CDP88:CDP91"/>
    <mergeCell ref="CDQ88:CDQ91"/>
    <mergeCell ref="CDH88:CDH91"/>
    <mergeCell ref="CDI88:CDI91"/>
    <mergeCell ref="CDJ88:CDJ91"/>
    <mergeCell ref="CDK88:CDK91"/>
    <mergeCell ref="CDL88:CDL91"/>
    <mergeCell ref="CDC88:CDC91"/>
    <mergeCell ref="CDD88:CDD91"/>
    <mergeCell ref="CDE88:CDE91"/>
    <mergeCell ref="CDF88:CDF91"/>
    <mergeCell ref="CDG88:CDG91"/>
    <mergeCell ref="CCX88:CCX91"/>
    <mergeCell ref="CCY88:CCY91"/>
    <mergeCell ref="CCZ88:CCZ91"/>
    <mergeCell ref="CDA88:CDA91"/>
    <mergeCell ref="CDB88:CDB91"/>
    <mergeCell ref="CCS88:CCS91"/>
    <mergeCell ref="CCT88:CCT91"/>
    <mergeCell ref="CCU88:CCU91"/>
    <mergeCell ref="CCV88:CCV91"/>
    <mergeCell ref="CCW88:CCW91"/>
    <mergeCell ref="CCN88:CCN91"/>
    <mergeCell ref="CCO88:CCO91"/>
    <mergeCell ref="CCP88:CCP91"/>
    <mergeCell ref="CCQ88:CCQ91"/>
    <mergeCell ref="CCR88:CCR91"/>
    <mergeCell ref="CCI88:CCI91"/>
    <mergeCell ref="CCJ88:CCJ91"/>
    <mergeCell ref="CCK88:CCK91"/>
    <mergeCell ref="CCL88:CCL91"/>
    <mergeCell ref="CCM88:CCM91"/>
    <mergeCell ref="CCD88:CCD91"/>
    <mergeCell ref="CCE88:CCE91"/>
    <mergeCell ref="CCF88:CCF91"/>
    <mergeCell ref="CCG88:CCG91"/>
    <mergeCell ref="CCH88:CCH91"/>
    <mergeCell ref="CBY88:CBY91"/>
    <mergeCell ref="CBZ88:CBZ91"/>
    <mergeCell ref="CCA88:CCA91"/>
    <mergeCell ref="CCB88:CCB91"/>
    <mergeCell ref="CCC88:CCC91"/>
    <mergeCell ref="CBT88:CBT91"/>
    <mergeCell ref="CBU88:CBU91"/>
    <mergeCell ref="CBV88:CBV91"/>
    <mergeCell ref="CBW88:CBW91"/>
    <mergeCell ref="CBX88:CBX91"/>
    <mergeCell ref="CBO88:CBO91"/>
    <mergeCell ref="CBP88:CBP91"/>
    <mergeCell ref="CBQ88:CBQ91"/>
    <mergeCell ref="CBR88:CBR91"/>
    <mergeCell ref="CBS88:CBS91"/>
    <mergeCell ref="CBJ88:CBJ91"/>
    <mergeCell ref="CBK88:CBK91"/>
    <mergeCell ref="CBL88:CBL91"/>
    <mergeCell ref="CBM88:CBM91"/>
    <mergeCell ref="CBN88:CBN91"/>
    <mergeCell ref="CBE88:CBE91"/>
    <mergeCell ref="CBF88:CBF91"/>
    <mergeCell ref="CBG88:CBG91"/>
    <mergeCell ref="CBH88:CBH91"/>
    <mergeCell ref="CBI88:CBI91"/>
    <mergeCell ref="CAZ88:CAZ91"/>
    <mergeCell ref="CBA88:CBA91"/>
    <mergeCell ref="CBB88:CBB91"/>
    <mergeCell ref="CBC88:CBC91"/>
    <mergeCell ref="CBD88:CBD91"/>
    <mergeCell ref="CAU88:CAU91"/>
    <mergeCell ref="CAV88:CAV91"/>
    <mergeCell ref="CAW88:CAW91"/>
    <mergeCell ref="CAX88:CAX91"/>
    <mergeCell ref="CAY88:CAY91"/>
    <mergeCell ref="CAP88:CAP91"/>
    <mergeCell ref="CAQ88:CAQ91"/>
    <mergeCell ref="CAR88:CAR91"/>
    <mergeCell ref="CAS88:CAS91"/>
    <mergeCell ref="CAT88:CAT91"/>
    <mergeCell ref="CAK88:CAK91"/>
    <mergeCell ref="CAL88:CAL91"/>
    <mergeCell ref="CAM88:CAM91"/>
    <mergeCell ref="CAN88:CAN91"/>
    <mergeCell ref="CAO88:CAO91"/>
    <mergeCell ref="CAF88:CAF91"/>
    <mergeCell ref="CAG88:CAG91"/>
    <mergeCell ref="CAH88:CAH91"/>
    <mergeCell ref="CAI88:CAI91"/>
    <mergeCell ref="CAJ88:CAJ91"/>
    <mergeCell ref="CAA88:CAA91"/>
    <mergeCell ref="CAB88:CAB91"/>
    <mergeCell ref="CAC88:CAC91"/>
    <mergeCell ref="CAD88:CAD91"/>
    <mergeCell ref="CAE88:CAE91"/>
    <mergeCell ref="BZV88:BZV91"/>
    <mergeCell ref="BZW88:BZW91"/>
    <mergeCell ref="BZX88:BZX91"/>
    <mergeCell ref="BZY88:BZY91"/>
    <mergeCell ref="BZZ88:BZZ91"/>
    <mergeCell ref="BZQ88:BZQ91"/>
    <mergeCell ref="BZR88:BZR91"/>
    <mergeCell ref="BZS88:BZS91"/>
    <mergeCell ref="BZT88:BZT91"/>
    <mergeCell ref="BZU88:BZU91"/>
    <mergeCell ref="BZL88:BZL91"/>
    <mergeCell ref="BZM88:BZM91"/>
    <mergeCell ref="BZN88:BZN91"/>
    <mergeCell ref="BZO88:BZO91"/>
    <mergeCell ref="BZP88:BZP91"/>
    <mergeCell ref="BZG88:BZG91"/>
    <mergeCell ref="BZH88:BZH91"/>
    <mergeCell ref="BZI88:BZI91"/>
    <mergeCell ref="BZJ88:BZJ91"/>
    <mergeCell ref="BZK88:BZK91"/>
    <mergeCell ref="BZB88:BZB91"/>
    <mergeCell ref="BZC88:BZC91"/>
    <mergeCell ref="BZD88:BZD91"/>
    <mergeCell ref="BZE88:BZE91"/>
    <mergeCell ref="BZF88:BZF91"/>
    <mergeCell ref="BYW88:BYW91"/>
    <mergeCell ref="BYX88:BYX91"/>
    <mergeCell ref="BYY88:BYY91"/>
    <mergeCell ref="BYZ88:BYZ91"/>
    <mergeCell ref="BZA88:BZA91"/>
    <mergeCell ref="BYR88:BYR91"/>
    <mergeCell ref="BYS88:BYS91"/>
    <mergeCell ref="BYT88:BYT91"/>
    <mergeCell ref="BYU88:BYU91"/>
    <mergeCell ref="BYV88:BYV91"/>
    <mergeCell ref="BYM88:BYM91"/>
    <mergeCell ref="BYN88:BYN91"/>
    <mergeCell ref="BYO88:BYO91"/>
    <mergeCell ref="BYP88:BYP91"/>
    <mergeCell ref="BYQ88:BYQ91"/>
    <mergeCell ref="BYH88:BYH91"/>
    <mergeCell ref="BYI88:BYI91"/>
    <mergeCell ref="BYJ88:BYJ91"/>
    <mergeCell ref="BYK88:BYK91"/>
    <mergeCell ref="BYL88:BYL91"/>
    <mergeCell ref="BYC88:BYC91"/>
    <mergeCell ref="BYD88:BYD91"/>
    <mergeCell ref="BYE88:BYE91"/>
    <mergeCell ref="BYF88:BYF91"/>
    <mergeCell ref="BYG88:BYG91"/>
    <mergeCell ref="BXX88:BXX91"/>
    <mergeCell ref="BXY88:BXY91"/>
    <mergeCell ref="BXZ88:BXZ91"/>
    <mergeCell ref="BYA88:BYA91"/>
    <mergeCell ref="BYB88:BYB91"/>
    <mergeCell ref="BXS88:BXS91"/>
    <mergeCell ref="BXT88:BXT91"/>
    <mergeCell ref="BXU88:BXU91"/>
    <mergeCell ref="BXV88:BXV91"/>
    <mergeCell ref="BXW88:BXW91"/>
    <mergeCell ref="BXN88:BXN91"/>
    <mergeCell ref="BXO88:BXO91"/>
    <mergeCell ref="BXP88:BXP91"/>
    <mergeCell ref="BXQ88:BXQ91"/>
    <mergeCell ref="BXR88:BXR91"/>
    <mergeCell ref="BXI88:BXI91"/>
    <mergeCell ref="BXJ88:BXJ91"/>
    <mergeCell ref="BXK88:BXK91"/>
    <mergeCell ref="BXL88:BXL91"/>
    <mergeCell ref="BXM88:BXM91"/>
    <mergeCell ref="BXD88:BXD91"/>
    <mergeCell ref="BXE88:BXE91"/>
    <mergeCell ref="BXF88:BXF91"/>
    <mergeCell ref="BXG88:BXG91"/>
    <mergeCell ref="BXH88:BXH91"/>
    <mergeCell ref="BWY88:BWY91"/>
    <mergeCell ref="BWZ88:BWZ91"/>
    <mergeCell ref="BXA88:BXA91"/>
    <mergeCell ref="BXB88:BXB91"/>
    <mergeCell ref="BXC88:BXC91"/>
    <mergeCell ref="BWT88:BWT91"/>
    <mergeCell ref="BWU88:BWU91"/>
    <mergeCell ref="BWV88:BWV91"/>
    <mergeCell ref="BWW88:BWW91"/>
    <mergeCell ref="BWX88:BWX91"/>
    <mergeCell ref="BWO88:BWO91"/>
    <mergeCell ref="BWP88:BWP91"/>
    <mergeCell ref="BWQ88:BWQ91"/>
    <mergeCell ref="BWR88:BWR91"/>
    <mergeCell ref="BWS88:BWS91"/>
    <mergeCell ref="BWJ88:BWJ91"/>
    <mergeCell ref="BWK88:BWK91"/>
    <mergeCell ref="BWL88:BWL91"/>
    <mergeCell ref="BWM88:BWM91"/>
    <mergeCell ref="BWN88:BWN91"/>
    <mergeCell ref="BWE88:BWE91"/>
    <mergeCell ref="BWF88:BWF91"/>
    <mergeCell ref="BWG88:BWG91"/>
    <mergeCell ref="BWH88:BWH91"/>
    <mergeCell ref="BWI88:BWI91"/>
    <mergeCell ref="BVZ88:BVZ91"/>
    <mergeCell ref="BWA88:BWA91"/>
    <mergeCell ref="BWB88:BWB91"/>
    <mergeCell ref="BWC88:BWC91"/>
    <mergeCell ref="BWD88:BWD91"/>
    <mergeCell ref="BVU88:BVU91"/>
    <mergeCell ref="BVV88:BVV91"/>
    <mergeCell ref="BVW88:BVW91"/>
    <mergeCell ref="BVX88:BVX91"/>
    <mergeCell ref="BVY88:BVY91"/>
    <mergeCell ref="BVP88:BVP91"/>
    <mergeCell ref="BVQ88:BVQ91"/>
    <mergeCell ref="BVR88:BVR91"/>
    <mergeCell ref="BVS88:BVS91"/>
    <mergeCell ref="BVT88:BVT91"/>
    <mergeCell ref="BVK88:BVK91"/>
    <mergeCell ref="BVL88:BVL91"/>
    <mergeCell ref="BVM88:BVM91"/>
    <mergeCell ref="BVN88:BVN91"/>
    <mergeCell ref="BVO88:BVO91"/>
    <mergeCell ref="BVF88:BVF91"/>
    <mergeCell ref="BVG88:BVG91"/>
    <mergeCell ref="BVH88:BVH91"/>
    <mergeCell ref="BVI88:BVI91"/>
    <mergeCell ref="BVJ88:BVJ91"/>
    <mergeCell ref="BVA88:BVA91"/>
    <mergeCell ref="BVB88:BVB91"/>
    <mergeCell ref="BVC88:BVC91"/>
    <mergeCell ref="BVD88:BVD91"/>
    <mergeCell ref="BVE88:BVE91"/>
    <mergeCell ref="BUV88:BUV91"/>
    <mergeCell ref="BUW88:BUW91"/>
    <mergeCell ref="BUX88:BUX91"/>
    <mergeCell ref="BUY88:BUY91"/>
    <mergeCell ref="BUZ88:BUZ91"/>
    <mergeCell ref="BUQ88:BUQ91"/>
    <mergeCell ref="BUR88:BUR91"/>
    <mergeCell ref="BUS88:BUS91"/>
    <mergeCell ref="BUT88:BUT91"/>
    <mergeCell ref="BUU88:BUU91"/>
    <mergeCell ref="BUL88:BUL91"/>
    <mergeCell ref="BUM88:BUM91"/>
    <mergeCell ref="BUN88:BUN91"/>
    <mergeCell ref="BUO88:BUO91"/>
    <mergeCell ref="BUP88:BUP91"/>
    <mergeCell ref="BUG88:BUG91"/>
    <mergeCell ref="BUH88:BUH91"/>
    <mergeCell ref="BUI88:BUI91"/>
    <mergeCell ref="BUJ88:BUJ91"/>
    <mergeCell ref="BUK88:BUK91"/>
    <mergeCell ref="BUB88:BUB91"/>
    <mergeCell ref="BUC88:BUC91"/>
    <mergeCell ref="BUD88:BUD91"/>
    <mergeCell ref="BUE88:BUE91"/>
    <mergeCell ref="BUF88:BUF91"/>
    <mergeCell ref="BTW88:BTW91"/>
    <mergeCell ref="BTX88:BTX91"/>
    <mergeCell ref="BTY88:BTY91"/>
    <mergeCell ref="BTZ88:BTZ91"/>
    <mergeCell ref="BUA88:BUA91"/>
    <mergeCell ref="BTR88:BTR91"/>
    <mergeCell ref="BTS88:BTS91"/>
    <mergeCell ref="BTT88:BTT91"/>
    <mergeCell ref="BTU88:BTU91"/>
    <mergeCell ref="BTV88:BTV91"/>
    <mergeCell ref="BTM88:BTM91"/>
    <mergeCell ref="BTN88:BTN91"/>
    <mergeCell ref="BTO88:BTO91"/>
    <mergeCell ref="BTP88:BTP91"/>
    <mergeCell ref="BTQ88:BTQ91"/>
    <mergeCell ref="BTH88:BTH91"/>
    <mergeCell ref="BTI88:BTI91"/>
    <mergeCell ref="BTJ88:BTJ91"/>
    <mergeCell ref="BTK88:BTK91"/>
    <mergeCell ref="BTL88:BTL91"/>
    <mergeCell ref="BTC88:BTC91"/>
    <mergeCell ref="BTD88:BTD91"/>
    <mergeCell ref="BTE88:BTE91"/>
    <mergeCell ref="BTF88:BTF91"/>
    <mergeCell ref="BTG88:BTG91"/>
    <mergeCell ref="BSX88:BSX91"/>
    <mergeCell ref="BSY88:BSY91"/>
    <mergeCell ref="BSZ88:BSZ91"/>
    <mergeCell ref="BTA88:BTA91"/>
    <mergeCell ref="BTB88:BTB91"/>
    <mergeCell ref="BSS88:BSS91"/>
    <mergeCell ref="BST88:BST91"/>
    <mergeCell ref="BSU88:BSU91"/>
    <mergeCell ref="BSV88:BSV91"/>
    <mergeCell ref="BSW88:BSW91"/>
    <mergeCell ref="BSN88:BSN91"/>
    <mergeCell ref="BSO88:BSO91"/>
    <mergeCell ref="BSP88:BSP91"/>
    <mergeCell ref="BSQ88:BSQ91"/>
    <mergeCell ref="BSR88:BSR91"/>
    <mergeCell ref="BSI88:BSI91"/>
    <mergeCell ref="BSJ88:BSJ91"/>
    <mergeCell ref="BSK88:BSK91"/>
    <mergeCell ref="BSL88:BSL91"/>
    <mergeCell ref="BSM88:BSM91"/>
    <mergeCell ref="BSD88:BSD91"/>
    <mergeCell ref="BSE88:BSE91"/>
    <mergeCell ref="BSF88:BSF91"/>
    <mergeCell ref="BSG88:BSG91"/>
    <mergeCell ref="BSH88:BSH91"/>
    <mergeCell ref="BRY88:BRY91"/>
    <mergeCell ref="BRZ88:BRZ91"/>
    <mergeCell ref="BSA88:BSA91"/>
    <mergeCell ref="BSB88:BSB91"/>
    <mergeCell ref="BSC88:BSC91"/>
    <mergeCell ref="BRT88:BRT91"/>
    <mergeCell ref="BRU88:BRU91"/>
    <mergeCell ref="BRV88:BRV91"/>
    <mergeCell ref="BRW88:BRW91"/>
    <mergeCell ref="BRX88:BRX91"/>
    <mergeCell ref="BRO88:BRO91"/>
    <mergeCell ref="BRP88:BRP91"/>
    <mergeCell ref="BRQ88:BRQ91"/>
    <mergeCell ref="BRR88:BRR91"/>
    <mergeCell ref="BRS88:BRS91"/>
    <mergeCell ref="BRJ88:BRJ91"/>
    <mergeCell ref="BRK88:BRK91"/>
    <mergeCell ref="BRL88:BRL91"/>
    <mergeCell ref="BRM88:BRM91"/>
    <mergeCell ref="BRN88:BRN91"/>
    <mergeCell ref="BRE88:BRE91"/>
    <mergeCell ref="BRF88:BRF91"/>
    <mergeCell ref="BRG88:BRG91"/>
    <mergeCell ref="BRH88:BRH91"/>
    <mergeCell ref="BRI88:BRI91"/>
    <mergeCell ref="BQZ88:BQZ91"/>
    <mergeCell ref="BRA88:BRA91"/>
    <mergeCell ref="BRB88:BRB91"/>
    <mergeCell ref="BRC88:BRC91"/>
    <mergeCell ref="BRD88:BRD91"/>
    <mergeCell ref="BQU88:BQU91"/>
    <mergeCell ref="BQV88:BQV91"/>
    <mergeCell ref="BQW88:BQW91"/>
    <mergeCell ref="BQX88:BQX91"/>
    <mergeCell ref="BQY88:BQY91"/>
    <mergeCell ref="BQP88:BQP91"/>
    <mergeCell ref="BQQ88:BQQ91"/>
    <mergeCell ref="BQR88:BQR91"/>
    <mergeCell ref="BQS88:BQS91"/>
    <mergeCell ref="BQT88:BQT91"/>
    <mergeCell ref="BQK88:BQK91"/>
    <mergeCell ref="BQL88:BQL91"/>
    <mergeCell ref="BQM88:BQM91"/>
    <mergeCell ref="BQN88:BQN91"/>
    <mergeCell ref="BQO88:BQO91"/>
    <mergeCell ref="BQF88:BQF91"/>
    <mergeCell ref="BQG88:BQG91"/>
    <mergeCell ref="BQH88:BQH91"/>
    <mergeCell ref="BQI88:BQI91"/>
    <mergeCell ref="BQJ88:BQJ91"/>
    <mergeCell ref="BQA88:BQA91"/>
    <mergeCell ref="BQB88:BQB91"/>
    <mergeCell ref="BQC88:BQC91"/>
    <mergeCell ref="BQD88:BQD91"/>
    <mergeCell ref="BQE88:BQE91"/>
    <mergeCell ref="BPV88:BPV91"/>
    <mergeCell ref="BPW88:BPW91"/>
    <mergeCell ref="BPX88:BPX91"/>
    <mergeCell ref="BPY88:BPY91"/>
    <mergeCell ref="BPZ88:BPZ91"/>
    <mergeCell ref="BPQ88:BPQ91"/>
    <mergeCell ref="BPR88:BPR91"/>
    <mergeCell ref="BPS88:BPS91"/>
    <mergeCell ref="BPT88:BPT91"/>
    <mergeCell ref="BPU88:BPU91"/>
    <mergeCell ref="BPL88:BPL91"/>
    <mergeCell ref="BPM88:BPM91"/>
    <mergeCell ref="BPN88:BPN91"/>
    <mergeCell ref="BPO88:BPO91"/>
    <mergeCell ref="BPP88:BPP91"/>
    <mergeCell ref="BPG88:BPG91"/>
    <mergeCell ref="BPH88:BPH91"/>
    <mergeCell ref="BPI88:BPI91"/>
    <mergeCell ref="BPJ88:BPJ91"/>
    <mergeCell ref="BPK88:BPK91"/>
    <mergeCell ref="BPB88:BPB91"/>
    <mergeCell ref="BPC88:BPC91"/>
    <mergeCell ref="BPD88:BPD91"/>
    <mergeCell ref="BPE88:BPE91"/>
    <mergeCell ref="BPF88:BPF91"/>
    <mergeCell ref="BOW88:BOW91"/>
    <mergeCell ref="BOX88:BOX91"/>
    <mergeCell ref="BOY88:BOY91"/>
    <mergeCell ref="BOZ88:BOZ91"/>
    <mergeCell ref="BPA88:BPA91"/>
    <mergeCell ref="BOR88:BOR91"/>
    <mergeCell ref="BOS88:BOS91"/>
    <mergeCell ref="BOT88:BOT91"/>
    <mergeCell ref="BOU88:BOU91"/>
    <mergeCell ref="BOV88:BOV91"/>
    <mergeCell ref="BOM88:BOM91"/>
    <mergeCell ref="BON88:BON91"/>
    <mergeCell ref="BOO88:BOO91"/>
    <mergeCell ref="BOP88:BOP91"/>
    <mergeCell ref="BOQ88:BOQ91"/>
    <mergeCell ref="BOH88:BOH91"/>
    <mergeCell ref="BOI88:BOI91"/>
    <mergeCell ref="BOJ88:BOJ91"/>
    <mergeCell ref="BOK88:BOK91"/>
    <mergeCell ref="BOL88:BOL91"/>
    <mergeCell ref="BOC88:BOC91"/>
    <mergeCell ref="BOD88:BOD91"/>
    <mergeCell ref="BOE88:BOE91"/>
    <mergeCell ref="BOF88:BOF91"/>
    <mergeCell ref="BOG88:BOG91"/>
    <mergeCell ref="BNX88:BNX91"/>
    <mergeCell ref="BNY88:BNY91"/>
    <mergeCell ref="BNZ88:BNZ91"/>
    <mergeCell ref="BOA88:BOA91"/>
    <mergeCell ref="BOB88:BOB91"/>
    <mergeCell ref="BNS88:BNS91"/>
    <mergeCell ref="BNT88:BNT91"/>
    <mergeCell ref="BNU88:BNU91"/>
    <mergeCell ref="BNV88:BNV91"/>
    <mergeCell ref="BNW88:BNW91"/>
    <mergeCell ref="BNN88:BNN91"/>
    <mergeCell ref="BNO88:BNO91"/>
    <mergeCell ref="BNP88:BNP91"/>
    <mergeCell ref="BNQ88:BNQ91"/>
    <mergeCell ref="BNR88:BNR91"/>
    <mergeCell ref="BNI88:BNI91"/>
    <mergeCell ref="BNJ88:BNJ91"/>
    <mergeCell ref="BNK88:BNK91"/>
    <mergeCell ref="BNL88:BNL91"/>
    <mergeCell ref="BNM88:BNM91"/>
    <mergeCell ref="BND88:BND91"/>
    <mergeCell ref="BNE88:BNE91"/>
    <mergeCell ref="BNF88:BNF91"/>
    <mergeCell ref="BNG88:BNG91"/>
    <mergeCell ref="BNH88:BNH91"/>
    <mergeCell ref="BMY88:BMY91"/>
    <mergeCell ref="BMZ88:BMZ91"/>
    <mergeCell ref="BNA88:BNA91"/>
    <mergeCell ref="BNB88:BNB91"/>
    <mergeCell ref="BNC88:BNC91"/>
    <mergeCell ref="BMT88:BMT91"/>
    <mergeCell ref="BMU88:BMU91"/>
    <mergeCell ref="BMV88:BMV91"/>
    <mergeCell ref="BMW88:BMW91"/>
    <mergeCell ref="BMX88:BMX91"/>
    <mergeCell ref="BMO88:BMO91"/>
    <mergeCell ref="BMP88:BMP91"/>
    <mergeCell ref="BMQ88:BMQ91"/>
    <mergeCell ref="BMR88:BMR91"/>
    <mergeCell ref="BMS88:BMS91"/>
    <mergeCell ref="BMJ88:BMJ91"/>
    <mergeCell ref="BMK88:BMK91"/>
    <mergeCell ref="BML88:BML91"/>
    <mergeCell ref="BMM88:BMM91"/>
    <mergeCell ref="BMN88:BMN91"/>
    <mergeCell ref="BME88:BME91"/>
    <mergeCell ref="BMF88:BMF91"/>
    <mergeCell ref="BMG88:BMG91"/>
    <mergeCell ref="BMH88:BMH91"/>
    <mergeCell ref="BMI88:BMI91"/>
    <mergeCell ref="BLZ88:BLZ91"/>
    <mergeCell ref="BMA88:BMA91"/>
    <mergeCell ref="BMB88:BMB91"/>
    <mergeCell ref="BMC88:BMC91"/>
    <mergeCell ref="BMD88:BMD91"/>
    <mergeCell ref="BLU88:BLU91"/>
    <mergeCell ref="BLV88:BLV91"/>
    <mergeCell ref="BLW88:BLW91"/>
    <mergeCell ref="BLX88:BLX91"/>
    <mergeCell ref="BLY88:BLY91"/>
    <mergeCell ref="BLP88:BLP91"/>
    <mergeCell ref="BLQ88:BLQ91"/>
    <mergeCell ref="BLR88:BLR91"/>
    <mergeCell ref="BLS88:BLS91"/>
    <mergeCell ref="BLT88:BLT91"/>
    <mergeCell ref="BLK88:BLK91"/>
    <mergeCell ref="BLL88:BLL91"/>
    <mergeCell ref="BLM88:BLM91"/>
    <mergeCell ref="BLN88:BLN91"/>
    <mergeCell ref="BLO88:BLO91"/>
    <mergeCell ref="BLF88:BLF91"/>
    <mergeCell ref="BLG88:BLG91"/>
    <mergeCell ref="BLH88:BLH91"/>
    <mergeCell ref="BLI88:BLI91"/>
    <mergeCell ref="BLJ88:BLJ91"/>
    <mergeCell ref="BLA88:BLA91"/>
    <mergeCell ref="BLB88:BLB91"/>
    <mergeCell ref="BLC88:BLC91"/>
    <mergeCell ref="BLD88:BLD91"/>
    <mergeCell ref="BLE88:BLE91"/>
    <mergeCell ref="BKV88:BKV91"/>
    <mergeCell ref="BKW88:BKW91"/>
    <mergeCell ref="BKX88:BKX91"/>
    <mergeCell ref="BKY88:BKY91"/>
    <mergeCell ref="BKZ88:BKZ91"/>
    <mergeCell ref="BKQ88:BKQ91"/>
    <mergeCell ref="BKR88:BKR91"/>
    <mergeCell ref="BKS88:BKS91"/>
    <mergeCell ref="BKT88:BKT91"/>
    <mergeCell ref="BKU88:BKU91"/>
    <mergeCell ref="BKL88:BKL91"/>
    <mergeCell ref="BKM88:BKM91"/>
    <mergeCell ref="BKN88:BKN91"/>
    <mergeCell ref="BKO88:BKO91"/>
    <mergeCell ref="BKP88:BKP91"/>
    <mergeCell ref="BKG88:BKG91"/>
    <mergeCell ref="BKH88:BKH91"/>
    <mergeCell ref="BKI88:BKI91"/>
    <mergeCell ref="BKJ88:BKJ91"/>
    <mergeCell ref="BKK88:BKK91"/>
    <mergeCell ref="BKB88:BKB91"/>
    <mergeCell ref="BKC88:BKC91"/>
    <mergeCell ref="BKD88:BKD91"/>
    <mergeCell ref="BKE88:BKE91"/>
    <mergeCell ref="BKF88:BKF91"/>
    <mergeCell ref="BJW88:BJW91"/>
    <mergeCell ref="BJX88:BJX91"/>
    <mergeCell ref="BJY88:BJY91"/>
    <mergeCell ref="BJZ88:BJZ91"/>
    <mergeCell ref="BKA88:BKA91"/>
    <mergeCell ref="BJR88:BJR91"/>
    <mergeCell ref="BJS88:BJS91"/>
    <mergeCell ref="BJT88:BJT91"/>
    <mergeCell ref="BJU88:BJU91"/>
    <mergeCell ref="BJV88:BJV91"/>
    <mergeCell ref="BJM88:BJM91"/>
    <mergeCell ref="BJN88:BJN91"/>
    <mergeCell ref="BJO88:BJO91"/>
    <mergeCell ref="BJP88:BJP91"/>
    <mergeCell ref="BJQ88:BJQ91"/>
    <mergeCell ref="BJH88:BJH91"/>
    <mergeCell ref="BJI88:BJI91"/>
    <mergeCell ref="BJJ88:BJJ91"/>
    <mergeCell ref="BJK88:BJK91"/>
    <mergeCell ref="BJL88:BJL91"/>
    <mergeCell ref="BJC88:BJC91"/>
    <mergeCell ref="BJD88:BJD91"/>
    <mergeCell ref="BJE88:BJE91"/>
    <mergeCell ref="BJF88:BJF91"/>
    <mergeCell ref="BJG88:BJG91"/>
    <mergeCell ref="BIX88:BIX91"/>
    <mergeCell ref="BIY88:BIY91"/>
    <mergeCell ref="BIZ88:BIZ91"/>
    <mergeCell ref="BJA88:BJA91"/>
    <mergeCell ref="BJB88:BJB91"/>
    <mergeCell ref="BIS88:BIS91"/>
    <mergeCell ref="BIT88:BIT91"/>
    <mergeCell ref="BIU88:BIU91"/>
    <mergeCell ref="BIV88:BIV91"/>
    <mergeCell ref="BIW88:BIW91"/>
    <mergeCell ref="BIN88:BIN91"/>
    <mergeCell ref="BIO88:BIO91"/>
    <mergeCell ref="BIP88:BIP91"/>
    <mergeCell ref="BIQ88:BIQ91"/>
    <mergeCell ref="BIR88:BIR91"/>
    <mergeCell ref="BII88:BII91"/>
    <mergeCell ref="BIJ88:BIJ91"/>
    <mergeCell ref="BIK88:BIK91"/>
    <mergeCell ref="BIL88:BIL91"/>
    <mergeCell ref="BIM88:BIM91"/>
    <mergeCell ref="BID88:BID91"/>
    <mergeCell ref="BIE88:BIE91"/>
    <mergeCell ref="BIF88:BIF91"/>
    <mergeCell ref="BIG88:BIG91"/>
    <mergeCell ref="BIH88:BIH91"/>
    <mergeCell ref="BHY88:BHY91"/>
    <mergeCell ref="BHZ88:BHZ91"/>
    <mergeCell ref="BIA88:BIA91"/>
    <mergeCell ref="BIB88:BIB91"/>
    <mergeCell ref="BIC88:BIC91"/>
    <mergeCell ref="BHT88:BHT91"/>
    <mergeCell ref="BHU88:BHU91"/>
    <mergeCell ref="BHV88:BHV91"/>
    <mergeCell ref="BHW88:BHW91"/>
    <mergeCell ref="BHX88:BHX91"/>
    <mergeCell ref="BHO88:BHO91"/>
    <mergeCell ref="BHP88:BHP91"/>
    <mergeCell ref="BHQ88:BHQ91"/>
    <mergeCell ref="BHR88:BHR91"/>
    <mergeCell ref="BHS88:BHS91"/>
    <mergeCell ref="BHJ88:BHJ91"/>
    <mergeCell ref="BHK88:BHK91"/>
    <mergeCell ref="BHL88:BHL91"/>
    <mergeCell ref="BHM88:BHM91"/>
    <mergeCell ref="BHN88:BHN91"/>
    <mergeCell ref="BHE88:BHE91"/>
    <mergeCell ref="BHF88:BHF91"/>
    <mergeCell ref="BHG88:BHG91"/>
    <mergeCell ref="BHH88:BHH91"/>
    <mergeCell ref="BHI88:BHI91"/>
    <mergeCell ref="BGZ88:BGZ91"/>
    <mergeCell ref="BHA88:BHA91"/>
    <mergeCell ref="BHB88:BHB91"/>
    <mergeCell ref="BHC88:BHC91"/>
    <mergeCell ref="BHD88:BHD91"/>
    <mergeCell ref="BGU88:BGU91"/>
    <mergeCell ref="BGV88:BGV91"/>
    <mergeCell ref="BGW88:BGW91"/>
    <mergeCell ref="BGX88:BGX91"/>
    <mergeCell ref="BGY88:BGY91"/>
    <mergeCell ref="BGP88:BGP91"/>
    <mergeCell ref="BGQ88:BGQ91"/>
    <mergeCell ref="BGR88:BGR91"/>
    <mergeCell ref="BGS88:BGS91"/>
    <mergeCell ref="BGT88:BGT91"/>
    <mergeCell ref="BGK88:BGK91"/>
    <mergeCell ref="BGL88:BGL91"/>
    <mergeCell ref="BGM88:BGM91"/>
    <mergeCell ref="BGN88:BGN91"/>
    <mergeCell ref="BGO88:BGO91"/>
    <mergeCell ref="BGF88:BGF91"/>
    <mergeCell ref="BGG88:BGG91"/>
    <mergeCell ref="BGH88:BGH91"/>
    <mergeCell ref="BGI88:BGI91"/>
    <mergeCell ref="BGJ88:BGJ91"/>
    <mergeCell ref="BGA88:BGA91"/>
    <mergeCell ref="BGB88:BGB91"/>
    <mergeCell ref="BGC88:BGC91"/>
    <mergeCell ref="BGD88:BGD91"/>
    <mergeCell ref="BGE88:BGE91"/>
    <mergeCell ref="BFV88:BFV91"/>
    <mergeCell ref="BFW88:BFW91"/>
    <mergeCell ref="BFX88:BFX91"/>
    <mergeCell ref="BFY88:BFY91"/>
    <mergeCell ref="BFZ88:BFZ91"/>
    <mergeCell ref="BFQ88:BFQ91"/>
    <mergeCell ref="BFR88:BFR91"/>
    <mergeCell ref="BFS88:BFS91"/>
    <mergeCell ref="BFT88:BFT91"/>
    <mergeCell ref="BFU88:BFU91"/>
    <mergeCell ref="BFL88:BFL91"/>
    <mergeCell ref="BFM88:BFM91"/>
    <mergeCell ref="BFN88:BFN91"/>
    <mergeCell ref="BFO88:BFO91"/>
    <mergeCell ref="BFP88:BFP91"/>
    <mergeCell ref="BFG88:BFG91"/>
    <mergeCell ref="BFH88:BFH91"/>
    <mergeCell ref="BFI88:BFI91"/>
    <mergeCell ref="BFJ88:BFJ91"/>
    <mergeCell ref="BFK88:BFK91"/>
    <mergeCell ref="BFB88:BFB91"/>
    <mergeCell ref="BFC88:BFC91"/>
    <mergeCell ref="BFD88:BFD91"/>
    <mergeCell ref="BFE88:BFE91"/>
    <mergeCell ref="BFF88:BFF91"/>
    <mergeCell ref="BEW88:BEW91"/>
    <mergeCell ref="BEX88:BEX91"/>
    <mergeCell ref="BEY88:BEY91"/>
    <mergeCell ref="BEZ88:BEZ91"/>
    <mergeCell ref="BFA88:BFA91"/>
    <mergeCell ref="BER88:BER91"/>
    <mergeCell ref="BES88:BES91"/>
    <mergeCell ref="BET88:BET91"/>
    <mergeCell ref="BEU88:BEU91"/>
    <mergeCell ref="BEV88:BEV91"/>
    <mergeCell ref="BEM88:BEM91"/>
    <mergeCell ref="BEN88:BEN91"/>
    <mergeCell ref="BEO88:BEO91"/>
    <mergeCell ref="BEP88:BEP91"/>
    <mergeCell ref="BEQ88:BEQ91"/>
    <mergeCell ref="BEH88:BEH91"/>
    <mergeCell ref="BEI88:BEI91"/>
    <mergeCell ref="BEJ88:BEJ91"/>
    <mergeCell ref="BEK88:BEK91"/>
    <mergeCell ref="BEL88:BEL91"/>
    <mergeCell ref="BEC88:BEC91"/>
    <mergeCell ref="BED88:BED91"/>
    <mergeCell ref="BEE88:BEE91"/>
    <mergeCell ref="BEF88:BEF91"/>
    <mergeCell ref="BEG88:BEG91"/>
    <mergeCell ref="BDX88:BDX91"/>
    <mergeCell ref="BDY88:BDY91"/>
    <mergeCell ref="BDZ88:BDZ91"/>
    <mergeCell ref="BEA88:BEA91"/>
    <mergeCell ref="BEB88:BEB91"/>
    <mergeCell ref="BDS88:BDS91"/>
    <mergeCell ref="BDT88:BDT91"/>
    <mergeCell ref="BDU88:BDU91"/>
    <mergeCell ref="BDV88:BDV91"/>
    <mergeCell ref="BDW88:BDW91"/>
    <mergeCell ref="BDN88:BDN91"/>
    <mergeCell ref="BDO88:BDO91"/>
    <mergeCell ref="BDP88:BDP91"/>
    <mergeCell ref="BDQ88:BDQ91"/>
    <mergeCell ref="BDR88:BDR91"/>
    <mergeCell ref="BDI88:BDI91"/>
    <mergeCell ref="BDJ88:BDJ91"/>
    <mergeCell ref="BDK88:BDK91"/>
    <mergeCell ref="BDL88:BDL91"/>
    <mergeCell ref="BDM88:BDM91"/>
    <mergeCell ref="BDD88:BDD91"/>
    <mergeCell ref="BDE88:BDE91"/>
    <mergeCell ref="BDF88:BDF91"/>
    <mergeCell ref="BDG88:BDG91"/>
    <mergeCell ref="BDH88:BDH91"/>
    <mergeCell ref="BCY88:BCY91"/>
    <mergeCell ref="BCZ88:BCZ91"/>
    <mergeCell ref="BDA88:BDA91"/>
    <mergeCell ref="BDB88:BDB91"/>
    <mergeCell ref="BDC88:BDC91"/>
    <mergeCell ref="BCT88:BCT91"/>
    <mergeCell ref="BCU88:BCU91"/>
    <mergeCell ref="BCV88:BCV91"/>
    <mergeCell ref="BCW88:BCW91"/>
    <mergeCell ref="BCX88:BCX91"/>
    <mergeCell ref="BCO88:BCO91"/>
    <mergeCell ref="BCP88:BCP91"/>
    <mergeCell ref="BCQ88:BCQ91"/>
    <mergeCell ref="BCR88:BCR91"/>
    <mergeCell ref="BCS88:BCS91"/>
    <mergeCell ref="BCJ88:BCJ91"/>
    <mergeCell ref="BCK88:BCK91"/>
    <mergeCell ref="BCL88:BCL91"/>
    <mergeCell ref="BCM88:BCM91"/>
    <mergeCell ref="BCN88:BCN91"/>
    <mergeCell ref="BCE88:BCE91"/>
    <mergeCell ref="BCF88:BCF91"/>
    <mergeCell ref="BCG88:BCG91"/>
    <mergeCell ref="BCH88:BCH91"/>
    <mergeCell ref="BCI88:BCI91"/>
    <mergeCell ref="BBZ88:BBZ91"/>
    <mergeCell ref="BCA88:BCA91"/>
    <mergeCell ref="BCB88:BCB91"/>
    <mergeCell ref="BCC88:BCC91"/>
    <mergeCell ref="BCD88:BCD91"/>
    <mergeCell ref="BBU88:BBU91"/>
    <mergeCell ref="BBV88:BBV91"/>
    <mergeCell ref="BBW88:BBW91"/>
    <mergeCell ref="BBX88:BBX91"/>
    <mergeCell ref="BBY88:BBY91"/>
    <mergeCell ref="BBP88:BBP91"/>
    <mergeCell ref="BBQ88:BBQ91"/>
    <mergeCell ref="BBR88:BBR91"/>
    <mergeCell ref="BBS88:BBS91"/>
    <mergeCell ref="BBT88:BBT91"/>
    <mergeCell ref="BBK88:BBK91"/>
    <mergeCell ref="BBL88:BBL91"/>
    <mergeCell ref="BBM88:BBM91"/>
    <mergeCell ref="BBN88:BBN91"/>
    <mergeCell ref="BBO88:BBO91"/>
    <mergeCell ref="BBF88:BBF91"/>
    <mergeCell ref="BBG88:BBG91"/>
    <mergeCell ref="BBH88:BBH91"/>
    <mergeCell ref="BBI88:BBI91"/>
    <mergeCell ref="BBJ88:BBJ91"/>
    <mergeCell ref="BBA88:BBA91"/>
    <mergeCell ref="BBB88:BBB91"/>
    <mergeCell ref="BBC88:BBC91"/>
    <mergeCell ref="BBD88:BBD91"/>
    <mergeCell ref="BBE88:BBE91"/>
    <mergeCell ref="BAV88:BAV91"/>
    <mergeCell ref="BAW88:BAW91"/>
    <mergeCell ref="BAX88:BAX91"/>
    <mergeCell ref="BAY88:BAY91"/>
    <mergeCell ref="BAZ88:BAZ91"/>
    <mergeCell ref="BAQ88:BAQ91"/>
    <mergeCell ref="BAR88:BAR91"/>
    <mergeCell ref="BAS88:BAS91"/>
    <mergeCell ref="BAT88:BAT91"/>
    <mergeCell ref="BAU88:BAU91"/>
    <mergeCell ref="BAL88:BAL91"/>
    <mergeCell ref="BAM88:BAM91"/>
    <mergeCell ref="BAN88:BAN91"/>
    <mergeCell ref="BAO88:BAO91"/>
    <mergeCell ref="BAP88:BAP91"/>
    <mergeCell ref="BAG88:BAG91"/>
    <mergeCell ref="BAH88:BAH91"/>
    <mergeCell ref="BAI88:BAI91"/>
    <mergeCell ref="BAJ88:BAJ91"/>
    <mergeCell ref="BAK88:BAK91"/>
    <mergeCell ref="BAB88:BAB91"/>
    <mergeCell ref="BAC88:BAC91"/>
    <mergeCell ref="BAD88:BAD91"/>
    <mergeCell ref="BAE88:BAE91"/>
    <mergeCell ref="BAF88:BAF91"/>
    <mergeCell ref="AZW88:AZW91"/>
    <mergeCell ref="AZX88:AZX91"/>
    <mergeCell ref="AZY88:AZY91"/>
    <mergeCell ref="AZZ88:AZZ91"/>
    <mergeCell ref="BAA88:BAA91"/>
    <mergeCell ref="AZR88:AZR91"/>
    <mergeCell ref="AZS88:AZS91"/>
    <mergeCell ref="AZT88:AZT91"/>
    <mergeCell ref="AZU88:AZU91"/>
    <mergeCell ref="AZV88:AZV91"/>
    <mergeCell ref="AZM88:AZM91"/>
    <mergeCell ref="AZN88:AZN91"/>
    <mergeCell ref="AZO88:AZO91"/>
    <mergeCell ref="AZP88:AZP91"/>
    <mergeCell ref="AZQ88:AZQ91"/>
    <mergeCell ref="AZH88:AZH91"/>
    <mergeCell ref="AZI88:AZI91"/>
    <mergeCell ref="AZJ88:AZJ91"/>
    <mergeCell ref="AZK88:AZK91"/>
    <mergeCell ref="AZL88:AZL91"/>
    <mergeCell ref="AZC88:AZC91"/>
    <mergeCell ref="AZD88:AZD91"/>
    <mergeCell ref="AZE88:AZE91"/>
    <mergeCell ref="AZF88:AZF91"/>
    <mergeCell ref="AZG88:AZG91"/>
    <mergeCell ref="AYX88:AYX91"/>
    <mergeCell ref="AYY88:AYY91"/>
    <mergeCell ref="AYZ88:AYZ91"/>
    <mergeCell ref="AZA88:AZA91"/>
    <mergeCell ref="AZB88:AZB91"/>
    <mergeCell ref="AYS88:AYS91"/>
    <mergeCell ref="AYT88:AYT91"/>
    <mergeCell ref="AYU88:AYU91"/>
    <mergeCell ref="AYV88:AYV91"/>
    <mergeCell ref="AYW88:AYW91"/>
    <mergeCell ref="AYN88:AYN91"/>
    <mergeCell ref="AYO88:AYO91"/>
    <mergeCell ref="AYP88:AYP91"/>
    <mergeCell ref="AYQ88:AYQ91"/>
    <mergeCell ref="AYR88:AYR91"/>
    <mergeCell ref="AYI88:AYI91"/>
    <mergeCell ref="AYJ88:AYJ91"/>
    <mergeCell ref="AYK88:AYK91"/>
    <mergeCell ref="AYL88:AYL91"/>
    <mergeCell ref="AYM88:AYM91"/>
    <mergeCell ref="AYD88:AYD91"/>
    <mergeCell ref="AYE88:AYE91"/>
    <mergeCell ref="AYF88:AYF91"/>
    <mergeCell ref="AYG88:AYG91"/>
    <mergeCell ref="AYH88:AYH91"/>
    <mergeCell ref="AXY88:AXY91"/>
    <mergeCell ref="AXZ88:AXZ91"/>
    <mergeCell ref="AYA88:AYA91"/>
    <mergeCell ref="AYB88:AYB91"/>
    <mergeCell ref="AYC88:AYC91"/>
    <mergeCell ref="AXT88:AXT91"/>
    <mergeCell ref="AXU88:AXU91"/>
    <mergeCell ref="AXV88:AXV91"/>
    <mergeCell ref="AXW88:AXW91"/>
    <mergeCell ref="AXX88:AXX91"/>
    <mergeCell ref="AXO88:AXO91"/>
    <mergeCell ref="AXP88:AXP91"/>
    <mergeCell ref="AXQ88:AXQ91"/>
    <mergeCell ref="AXR88:AXR91"/>
    <mergeCell ref="AXS88:AXS91"/>
    <mergeCell ref="AXJ88:AXJ91"/>
    <mergeCell ref="AXK88:AXK91"/>
    <mergeCell ref="AXL88:AXL91"/>
    <mergeCell ref="AXM88:AXM91"/>
    <mergeCell ref="AXN88:AXN91"/>
    <mergeCell ref="AXE88:AXE91"/>
    <mergeCell ref="AXF88:AXF91"/>
    <mergeCell ref="AXG88:AXG91"/>
    <mergeCell ref="AXH88:AXH91"/>
    <mergeCell ref="AXI88:AXI91"/>
    <mergeCell ref="AWZ88:AWZ91"/>
    <mergeCell ref="AXA88:AXA91"/>
    <mergeCell ref="AXB88:AXB91"/>
    <mergeCell ref="AXC88:AXC91"/>
    <mergeCell ref="AXD88:AXD91"/>
    <mergeCell ref="AWU88:AWU91"/>
    <mergeCell ref="AWV88:AWV91"/>
    <mergeCell ref="AWW88:AWW91"/>
    <mergeCell ref="AWX88:AWX91"/>
    <mergeCell ref="AWY88:AWY91"/>
    <mergeCell ref="AWP88:AWP91"/>
    <mergeCell ref="AWQ88:AWQ91"/>
    <mergeCell ref="AWR88:AWR91"/>
    <mergeCell ref="AWS88:AWS91"/>
    <mergeCell ref="AWT88:AWT91"/>
    <mergeCell ref="AWK88:AWK91"/>
    <mergeCell ref="AWL88:AWL91"/>
    <mergeCell ref="AWM88:AWM91"/>
    <mergeCell ref="AWN88:AWN91"/>
    <mergeCell ref="AWO88:AWO91"/>
    <mergeCell ref="AWF88:AWF91"/>
    <mergeCell ref="AWG88:AWG91"/>
    <mergeCell ref="AWH88:AWH91"/>
    <mergeCell ref="AWI88:AWI91"/>
    <mergeCell ref="AWJ88:AWJ91"/>
    <mergeCell ref="AWA88:AWA91"/>
    <mergeCell ref="AWB88:AWB91"/>
    <mergeCell ref="AWC88:AWC91"/>
    <mergeCell ref="AWD88:AWD91"/>
    <mergeCell ref="AWE88:AWE91"/>
    <mergeCell ref="AVV88:AVV91"/>
    <mergeCell ref="AVW88:AVW91"/>
    <mergeCell ref="AVX88:AVX91"/>
    <mergeCell ref="AVY88:AVY91"/>
    <mergeCell ref="AVZ88:AVZ91"/>
    <mergeCell ref="AVQ88:AVQ91"/>
    <mergeCell ref="AVR88:AVR91"/>
    <mergeCell ref="AVS88:AVS91"/>
    <mergeCell ref="AVT88:AVT91"/>
    <mergeCell ref="AVU88:AVU91"/>
    <mergeCell ref="AVL88:AVL91"/>
    <mergeCell ref="AVM88:AVM91"/>
    <mergeCell ref="AVN88:AVN91"/>
    <mergeCell ref="AVO88:AVO91"/>
    <mergeCell ref="AVP88:AVP91"/>
    <mergeCell ref="AVG88:AVG91"/>
    <mergeCell ref="AVH88:AVH91"/>
    <mergeCell ref="AVI88:AVI91"/>
    <mergeCell ref="AVJ88:AVJ91"/>
    <mergeCell ref="AVK88:AVK91"/>
    <mergeCell ref="AVB88:AVB91"/>
    <mergeCell ref="AVC88:AVC91"/>
    <mergeCell ref="AVD88:AVD91"/>
    <mergeCell ref="AVE88:AVE91"/>
    <mergeCell ref="AVF88:AVF91"/>
    <mergeCell ref="AUW88:AUW91"/>
    <mergeCell ref="AUX88:AUX91"/>
    <mergeCell ref="AUY88:AUY91"/>
    <mergeCell ref="AUZ88:AUZ91"/>
    <mergeCell ref="AVA88:AVA91"/>
    <mergeCell ref="AUR88:AUR91"/>
    <mergeCell ref="AUS88:AUS91"/>
    <mergeCell ref="AUT88:AUT91"/>
    <mergeCell ref="AUU88:AUU91"/>
    <mergeCell ref="AUV88:AUV91"/>
    <mergeCell ref="AUM88:AUM91"/>
    <mergeCell ref="AUN88:AUN91"/>
    <mergeCell ref="AUO88:AUO91"/>
    <mergeCell ref="AUP88:AUP91"/>
    <mergeCell ref="AUQ88:AUQ91"/>
    <mergeCell ref="AUH88:AUH91"/>
    <mergeCell ref="AUI88:AUI91"/>
    <mergeCell ref="AUJ88:AUJ91"/>
    <mergeCell ref="AUK88:AUK91"/>
    <mergeCell ref="AUL88:AUL91"/>
    <mergeCell ref="AUC88:AUC91"/>
    <mergeCell ref="AUD88:AUD91"/>
    <mergeCell ref="AUE88:AUE91"/>
    <mergeCell ref="AUF88:AUF91"/>
    <mergeCell ref="AUG88:AUG91"/>
    <mergeCell ref="ATX88:ATX91"/>
    <mergeCell ref="ATY88:ATY91"/>
    <mergeCell ref="ATZ88:ATZ91"/>
    <mergeCell ref="AUA88:AUA91"/>
    <mergeCell ref="AUB88:AUB91"/>
    <mergeCell ref="ATS88:ATS91"/>
    <mergeCell ref="ATT88:ATT91"/>
    <mergeCell ref="ATU88:ATU91"/>
    <mergeCell ref="ATV88:ATV91"/>
    <mergeCell ref="ATW88:ATW91"/>
    <mergeCell ref="ATN88:ATN91"/>
    <mergeCell ref="ATO88:ATO91"/>
    <mergeCell ref="ATP88:ATP91"/>
    <mergeCell ref="ATQ88:ATQ91"/>
    <mergeCell ref="ATR88:ATR91"/>
    <mergeCell ref="ATI88:ATI91"/>
    <mergeCell ref="ATJ88:ATJ91"/>
    <mergeCell ref="ATK88:ATK91"/>
    <mergeCell ref="ATL88:ATL91"/>
    <mergeCell ref="ATM88:ATM91"/>
    <mergeCell ref="ATD88:ATD91"/>
    <mergeCell ref="ATE88:ATE91"/>
    <mergeCell ref="ATF88:ATF91"/>
    <mergeCell ref="ATG88:ATG91"/>
    <mergeCell ref="ATH88:ATH91"/>
    <mergeCell ref="ASY88:ASY91"/>
    <mergeCell ref="ASZ88:ASZ91"/>
    <mergeCell ref="ATA88:ATA91"/>
    <mergeCell ref="ATB88:ATB91"/>
    <mergeCell ref="ATC88:ATC91"/>
    <mergeCell ref="AST88:AST91"/>
    <mergeCell ref="ASU88:ASU91"/>
    <mergeCell ref="ASV88:ASV91"/>
    <mergeCell ref="ASW88:ASW91"/>
    <mergeCell ref="ASX88:ASX91"/>
    <mergeCell ref="ASO88:ASO91"/>
    <mergeCell ref="ASP88:ASP91"/>
    <mergeCell ref="ASQ88:ASQ91"/>
    <mergeCell ref="ASR88:ASR91"/>
    <mergeCell ref="ASS88:ASS91"/>
    <mergeCell ref="ASJ88:ASJ91"/>
    <mergeCell ref="ASK88:ASK91"/>
    <mergeCell ref="ASL88:ASL91"/>
    <mergeCell ref="ASM88:ASM91"/>
    <mergeCell ref="ASN88:ASN91"/>
    <mergeCell ref="ASE88:ASE91"/>
    <mergeCell ref="ASF88:ASF91"/>
    <mergeCell ref="ASG88:ASG91"/>
    <mergeCell ref="ASH88:ASH91"/>
    <mergeCell ref="ASI88:ASI91"/>
    <mergeCell ref="ARZ88:ARZ91"/>
    <mergeCell ref="ASA88:ASA91"/>
    <mergeCell ref="ASB88:ASB91"/>
    <mergeCell ref="ASC88:ASC91"/>
    <mergeCell ref="ASD88:ASD91"/>
    <mergeCell ref="ARU88:ARU91"/>
    <mergeCell ref="ARV88:ARV91"/>
    <mergeCell ref="ARW88:ARW91"/>
    <mergeCell ref="ARX88:ARX91"/>
    <mergeCell ref="ARY88:ARY91"/>
    <mergeCell ref="ARP88:ARP91"/>
    <mergeCell ref="ARQ88:ARQ91"/>
    <mergeCell ref="ARR88:ARR91"/>
    <mergeCell ref="ARS88:ARS91"/>
    <mergeCell ref="ART88:ART91"/>
    <mergeCell ref="ARK88:ARK91"/>
    <mergeCell ref="ARL88:ARL91"/>
    <mergeCell ref="ARM88:ARM91"/>
    <mergeCell ref="ARN88:ARN91"/>
    <mergeCell ref="ARO88:ARO91"/>
    <mergeCell ref="ARF88:ARF91"/>
    <mergeCell ref="ARG88:ARG91"/>
    <mergeCell ref="ARH88:ARH91"/>
    <mergeCell ref="ARI88:ARI91"/>
    <mergeCell ref="ARJ88:ARJ91"/>
    <mergeCell ref="ARA88:ARA91"/>
    <mergeCell ref="ARB88:ARB91"/>
    <mergeCell ref="ARC88:ARC91"/>
    <mergeCell ref="ARD88:ARD91"/>
    <mergeCell ref="ARE88:ARE91"/>
    <mergeCell ref="AQV88:AQV91"/>
    <mergeCell ref="AQW88:AQW91"/>
    <mergeCell ref="AQX88:AQX91"/>
    <mergeCell ref="AQY88:AQY91"/>
    <mergeCell ref="AQZ88:AQZ91"/>
    <mergeCell ref="AQQ88:AQQ91"/>
    <mergeCell ref="AQR88:AQR91"/>
    <mergeCell ref="AQS88:AQS91"/>
    <mergeCell ref="AQT88:AQT91"/>
    <mergeCell ref="AQU88:AQU91"/>
    <mergeCell ref="AQL88:AQL91"/>
    <mergeCell ref="AQM88:AQM91"/>
    <mergeCell ref="AQN88:AQN91"/>
    <mergeCell ref="AQO88:AQO91"/>
    <mergeCell ref="AQP88:AQP91"/>
    <mergeCell ref="AQG88:AQG91"/>
    <mergeCell ref="AQH88:AQH91"/>
    <mergeCell ref="AQI88:AQI91"/>
    <mergeCell ref="AQJ88:AQJ91"/>
    <mergeCell ref="AQK88:AQK91"/>
    <mergeCell ref="AQB88:AQB91"/>
    <mergeCell ref="AQC88:AQC91"/>
    <mergeCell ref="AQD88:AQD91"/>
    <mergeCell ref="AQE88:AQE91"/>
    <mergeCell ref="AQF88:AQF91"/>
    <mergeCell ref="APW88:APW91"/>
    <mergeCell ref="APX88:APX91"/>
    <mergeCell ref="APY88:APY91"/>
    <mergeCell ref="APZ88:APZ91"/>
    <mergeCell ref="AQA88:AQA91"/>
    <mergeCell ref="APR88:APR91"/>
    <mergeCell ref="APS88:APS91"/>
    <mergeCell ref="APT88:APT91"/>
    <mergeCell ref="APU88:APU91"/>
    <mergeCell ref="APV88:APV91"/>
    <mergeCell ref="APM88:APM91"/>
    <mergeCell ref="APN88:APN91"/>
    <mergeCell ref="APO88:APO91"/>
    <mergeCell ref="APP88:APP91"/>
    <mergeCell ref="APQ88:APQ91"/>
    <mergeCell ref="APH88:APH91"/>
    <mergeCell ref="API88:API91"/>
    <mergeCell ref="APJ88:APJ91"/>
    <mergeCell ref="APK88:APK91"/>
    <mergeCell ref="APL88:APL91"/>
    <mergeCell ref="APC88:APC91"/>
    <mergeCell ref="APD88:APD91"/>
    <mergeCell ref="APE88:APE91"/>
    <mergeCell ref="APF88:APF91"/>
    <mergeCell ref="APG88:APG91"/>
    <mergeCell ref="AOX88:AOX91"/>
    <mergeCell ref="AOY88:AOY91"/>
    <mergeCell ref="AOZ88:AOZ91"/>
    <mergeCell ref="APA88:APA91"/>
    <mergeCell ref="APB88:APB91"/>
    <mergeCell ref="AOS88:AOS91"/>
    <mergeCell ref="AOT88:AOT91"/>
    <mergeCell ref="AOU88:AOU91"/>
    <mergeCell ref="AOV88:AOV91"/>
    <mergeCell ref="AOW88:AOW91"/>
    <mergeCell ref="AON88:AON91"/>
    <mergeCell ref="AOO88:AOO91"/>
    <mergeCell ref="AOP88:AOP91"/>
    <mergeCell ref="AOQ88:AOQ91"/>
    <mergeCell ref="AOR88:AOR91"/>
    <mergeCell ref="AOI88:AOI91"/>
    <mergeCell ref="AOJ88:AOJ91"/>
    <mergeCell ref="AOK88:AOK91"/>
    <mergeCell ref="AOL88:AOL91"/>
    <mergeCell ref="AOM88:AOM91"/>
    <mergeCell ref="AOD88:AOD91"/>
    <mergeCell ref="AOE88:AOE91"/>
    <mergeCell ref="AOF88:AOF91"/>
    <mergeCell ref="AOG88:AOG91"/>
    <mergeCell ref="AOH88:AOH91"/>
    <mergeCell ref="ANY88:ANY91"/>
    <mergeCell ref="ANZ88:ANZ91"/>
    <mergeCell ref="AOA88:AOA91"/>
    <mergeCell ref="AOB88:AOB91"/>
    <mergeCell ref="AOC88:AOC91"/>
    <mergeCell ref="ANT88:ANT91"/>
    <mergeCell ref="ANU88:ANU91"/>
    <mergeCell ref="ANV88:ANV91"/>
    <mergeCell ref="ANW88:ANW91"/>
    <mergeCell ref="ANX88:ANX91"/>
    <mergeCell ref="ANO88:ANO91"/>
    <mergeCell ref="ANP88:ANP91"/>
    <mergeCell ref="ANQ88:ANQ91"/>
    <mergeCell ref="ANR88:ANR91"/>
    <mergeCell ref="ANS88:ANS91"/>
    <mergeCell ref="ANJ88:ANJ91"/>
    <mergeCell ref="ANK88:ANK91"/>
    <mergeCell ref="ANL88:ANL91"/>
    <mergeCell ref="ANM88:ANM91"/>
    <mergeCell ref="ANN88:ANN91"/>
    <mergeCell ref="ANE88:ANE91"/>
    <mergeCell ref="ANF88:ANF91"/>
    <mergeCell ref="ANG88:ANG91"/>
    <mergeCell ref="ANH88:ANH91"/>
    <mergeCell ref="ANI88:ANI91"/>
    <mergeCell ref="AMZ88:AMZ91"/>
    <mergeCell ref="ANA88:ANA91"/>
    <mergeCell ref="ANB88:ANB91"/>
    <mergeCell ref="ANC88:ANC91"/>
    <mergeCell ref="AND88:AND91"/>
    <mergeCell ref="AMU88:AMU91"/>
    <mergeCell ref="AMV88:AMV91"/>
    <mergeCell ref="AMW88:AMW91"/>
    <mergeCell ref="AMX88:AMX91"/>
    <mergeCell ref="AMY88:AMY91"/>
    <mergeCell ref="AMP88:AMP91"/>
    <mergeCell ref="AMQ88:AMQ91"/>
    <mergeCell ref="AMR88:AMR91"/>
    <mergeCell ref="AMS88:AMS91"/>
    <mergeCell ref="AMT88:AMT91"/>
    <mergeCell ref="AMK88:AMK91"/>
    <mergeCell ref="AML88:AML91"/>
    <mergeCell ref="AMM88:AMM91"/>
    <mergeCell ref="AMN88:AMN91"/>
    <mergeCell ref="AMO88:AMO91"/>
    <mergeCell ref="AMF88:AMF91"/>
    <mergeCell ref="AMG88:AMG91"/>
    <mergeCell ref="AMH88:AMH91"/>
    <mergeCell ref="AMI88:AMI91"/>
    <mergeCell ref="AMJ88:AMJ91"/>
    <mergeCell ref="AMA88:AMA91"/>
    <mergeCell ref="AMB88:AMB91"/>
    <mergeCell ref="AMC88:AMC91"/>
    <mergeCell ref="AMD88:AMD91"/>
    <mergeCell ref="AME88:AME91"/>
    <mergeCell ref="ALV88:ALV91"/>
    <mergeCell ref="ALW88:ALW91"/>
    <mergeCell ref="ALX88:ALX91"/>
    <mergeCell ref="ALY88:ALY91"/>
    <mergeCell ref="ALZ88:ALZ91"/>
    <mergeCell ref="ALQ88:ALQ91"/>
    <mergeCell ref="ALR88:ALR91"/>
    <mergeCell ref="ALS88:ALS91"/>
    <mergeCell ref="ALT88:ALT91"/>
    <mergeCell ref="ALU88:ALU91"/>
    <mergeCell ref="ALL88:ALL91"/>
    <mergeCell ref="ALM88:ALM91"/>
    <mergeCell ref="ALN88:ALN91"/>
    <mergeCell ref="ALO88:ALO91"/>
    <mergeCell ref="ALP88:ALP91"/>
    <mergeCell ref="ALG88:ALG91"/>
    <mergeCell ref="ALH88:ALH91"/>
    <mergeCell ref="ALI88:ALI91"/>
    <mergeCell ref="ALJ88:ALJ91"/>
    <mergeCell ref="ALK88:ALK91"/>
    <mergeCell ref="ALB88:ALB91"/>
    <mergeCell ref="ALC88:ALC91"/>
    <mergeCell ref="ALD88:ALD91"/>
    <mergeCell ref="ALE88:ALE91"/>
    <mergeCell ref="ALF88:ALF91"/>
    <mergeCell ref="AKW88:AKW91"/>
    <mergeCell ref="AKX88:AKX91"/>
    <mergeCell ref="AKY88:AKY91"/>
    <mergeCell ref="AKZ88:AKZ91"/>
    <mergeCell ref="ALA88:ALA91"/>
    <mergeCell ref="AKR88:AKR91"/>
    <mergeCell ref="AKS88:AKS91"/>
    <mergeCell ref="AKT88:AKT91"/>
    <mergeCell ref="AKU88:AKU91"/>
    <mergeCell ref="AKV88:AKV91"/>
    <mergeCell ref="AKM88:AKM91"/>
    <mergeCell ref="AKN88:AKN91"/>
    <mergeCell ref="AKO88:AKO91"/>
    <mergeCell ref="AKP88:AKP91"/>
    <mergeCell ref="AKQ88:AKQ91"/>
    <mergeCell ref="AKH88:AKH91"/>
    <mergeCell ref="AKI88:AKI91"/>
    <mergeCell ref="AKJ88:AKJ91"/>
    <mergeCell ref="AKK88:AKK91"/>
    <mergeCell ref="AKL88:AKL91"/>
    <mergeCell ref="AKC88:AKC91"/>
    <mergeCell ref="AKD88:AKD91"/>
    <mergeCell ref="AKE88:AKE91"/>
    <mergeCell ref="AKF88:AKF91"/>
    <mergeCell ref="AKG88:AKG91"/>
    <mergeCell ref="AJX88:AJX91"/>
    <mergeCell ref="AJY88:AJY91"/>
    <mergeCell ref="AJZ88:AJZ91"/>
    <mergeCell ref="AKA88:AKA91"/>
    <mergeCell ref="AKB88:AKB91"/>
    <mergeCell ref="AJS88:AJS91"/>
    <mergeCell ref="AJT88:AJT91"/>
    <mergeCell ref="AJU88:AJU91"/>
    <mergeCell ref="AJV88:AJV91"/>
    <mergeCell ref="AJW88:AJW91"/>
    <mergeCell ref="AJN88:AJN91"/>
    <mergeCell ref="AJO88:AJO91"/>
    <mergeCell ref="AJP88:AJP91"/>
    <mergeCell ref="AJQ88:AJQ91"/>
    <mergeCell ref="AJR88:AJR91"/>
    <mergeCell ref="AJI88:AJI91"/>
    <mergeCell ref="AJJ88:AJJ91"/>
    <mergeCell ref="AJK88:AJK91"/>
    <mergeCell ref="AJL88:AJL91"/>
    <mergeCell ref="AJM88:AJM91"/>
    <mergeCell ref="AJD88:AJD91"/>
    <mergeCell ref="AJE88:AJE91"/>
    <mergeCell ref="AJF88:AJF91"/>
    <mergeCell ref="AJG88:AJG91"/>
    <mergeCell ref="AJH88:AJH91"/>
    <mergeCell ref="AIY88:AIY91"/>
    <mergeCell ref="AIZ88:AIZ91"/>
    <mergeCell ref="AJA88:AJA91"/>
    <mergeCell ref="AJB88:AJB91"/>
    <mergeCell ref="AJC88:AJC91"/>
    <mergeCell ref="AIT88:AIT91"/>
    <mergeCell ref="AIU88:AIU91"/>
    <mergeCell ref="AIV88:AIV91"/>
    <mergeCell ref="AIW88:AIW91"/>
    <mergeCell ref="AIX88:AIX91"/>
    <mergeCell ref="AIO88:AIO91"/>
    <mergeCell ref="AIP88:AIP91"/>
    <mergeCell ref="AIQ88:AIQ91"/>
    <mergeCell ref="AIR88:AIR91"/>
    <mergeCell ref="AIS88:AIS91"/>
    <mergeCell ref="AIJ88:AIJ91"/>
    <mergeCell ref="AIK88:AIK91"/>
    <mergeCell ref="AIL88:AIL91"/>
    <mergeCell ref="AIM88:AIM91"/>
    <mergeCell ref="AIN88:AIN91"/>
    <mergeCell ref="AIE88:AIE91"/>
    <mergeCell ref="AIF88:AIF91"/>
    <mergeCell ref="AIG88:AIG91"/>
    <mergeCell ref="AIH88:AIH91"/>
    <mergeCell ref="AII88:AII91"/>
    <mergeCell ref="AHZ88:AHZ91"/>
    <mergeCell ref="AIA88:AIA91"/>
    <mergeCell ref="AIB88:AIB91"/>
    <mergeCell ref="AIC88:AIC91"/>
    <mergeCell ref="AID88:AID91"/>
    <mergeCell ref="AHU88:AHU91"/>
    <mergeCell ref="AHV88:AHV91"/>
    <mergeCell ref="AHW88:AHW91"/>
    <mergeCell ref="AHX88:AHX91"/>
    <mergeCell ref="AHY88:AHY91"/>
    <mergeCell ref="AHP88:AHP91"/>
    <mergeCell ref="AHQ88:AHQ91"/>
    <mergeCell ref="AHR88:AHR91"/>
    <mergeCell ref="AHS88:AHS91"/>
    <mergeCell ref="AHT88:AHT91"/>
    <mergeCell ref="AHK88:AHK91"/>
    <mergeCell ref="AHL88:AHL91"/>
    <mergeCell ref="AHM88:AHM91"/>
    <mergeCell ref="AHN88:AHN91"/>
    <mergeCell ref="AHO88:AHO91"/>
    <mergeCell ref="AHF88:AHF91"/>
    <mergeCell ref="AHG88:AHG91"/>
    <mergeCell ref="AHH88:AHH91"/>
    <mergeCell ref="AHI88:AHI91"/>
    <mergeCell ref="AHJ88:AHJ91"/>
    <mergeCell ref="AHA88:AHA91"/>
    <mergeCell ref="AHB88:AHB91"/>
    <mergeCell ref="AHC88:AHC91"/>
    <mergeCell ref="AHD88:AHD91"/>
    <mergeCell ref="AHE88:AHE91"/>
    <mergeCell ref="AGV88:AGV91"/>
    <mergeCell ref="AGW88:AGW91"/>
    <mergeCell ref="AGX88:AGX91"/>
    <mergeCell ref="AGY88:AGY91"/>
    <mergeCell ref="AGZ88:AGZ91"/>
    <mergeCell ref="AGQ88:AGQ91"/>
    <mergeCell ref="AGR88:AGR91"/>
    <mergeCell ref="AGS88:AGS91"/>
    <mergeCell ref="AGT88:AGT91"/>
    <mergeCell ref="AGU88:AGU91"/>
    <mergeCell ref="AGL88:AGL91"/>
    <mergeCell ref="AGM88:AGM91"/>
    <mergeCell ref="AGN88:AGN91"/>
    <mergeCell ref="AGO88:AGO91"/>
    <mergeCell ref="AGP88:AGP91"/>
    <mergeCell ref="AGG88:AGG91"/>
    <mergeCell ref="AGH88:AGH91"/>
    <mergeCell ref="AGI88:AGI91"/>
    <mergeCell ref="AGJ88:AGJ91"/>
    <mergeCell ref="AGK88:AGK91"/>
    <mergeCell ref="AGB88:AGB91"/>
    <mergeCell ref="AGC88:AGC91"/>
    <mergeCell ref="AGD88:AGD91"/>
    <mergeCell ref="AGE88:AGE91"/>
    <mergeCell ref="AGF88:AGF91"/>
    <mergeCell ref="AFW88:AFW91"/>
    <mergeCell ref="AFX88:AFX91"/>
    <mergeCell ref="AFY88:AFY91"/>
    <mergeCell ref="AFZ88:AFZ91"/>
    <mergeCell ref="AGA88:AGA91"/>
    <mergeCell ref="AFR88:AFR91"/>
    <mergeCell ref="AFS88:AFS91"/>
    <mergeCell ref="AFT88:AFT91"/>
    <mergeCell ref="AFU88:AFU91"/>
    <mergeCell ref="AFV88:AFV91"/>
    <mergeCell ref="AFM88:AFM91"/>
    <mergeCell ref="AFN88:AFN91"/>
    <mergeCell ref="AFO88:AFO91"/>
    <mergeCell ref="AFP88:AFP91"/>
    <mergeCell ref="AFQ88:AFQ91"/>
    <mergeCell ref="AFH88:AFH91"/>
    <mergeCell ref="AFI88:AFI91"/>
    <mergeCell ref="AFJ88:AFJ91"/>
    <mergeCell ref="AFK88:AFK91"/>
    <mergeCell ref="AFL88:AFL91"/>
    <mergeCell ref="AFC88:AFC91"/>
    <mergeCell ref="AFD88:AFD91"/>
    <mergeCell ref="AFE88:AFE91"/>
    <mergeCell ref="AFF88:AFF91"/>
    <mergeCell ref="AFG88:AFG91"/>
    <mergeCell ref="AEX88:AEX91"/>
    <mergeCell ref="AEY88:AEY91"/>
    <mergeCell ref="AEZ88:AEZ91"/>
    <mergeCell ref="AFA88:AFA91"/>
    <mergeCell ref="AFB88:AFB91"/>
    <mergeCell ref="AES88:AES91"/>
    <mergeCell ref="AET88:AET91"/>
    <mergeCell ref="AEU88:AEU91"/>
    <mergeCell ref="AEV88:AEV91"/>
    <mergeCell ref="AEW88:AEW91"/>
    <mergeCell ref="AEN88:AEN91"/>
    <mergeCell ref="AEO88:AEO91"/>
    <mergeCell ref="AEP88:AEP91"/>
    <mergeCell ref="AEQ88:AEQ91"/>
    <mergeCell ref="AER88:AER91"/>
    <mergeCell ref="AEI88:AEI91"/>
    <mergeCell ref="AEJ88:AEJ91"/>
    <mergeCell ref="AEK88:AEK91"/>
    <mergeCell ref="AEL88:AEL91"/>
    <mergeCell ref="AEM88:AEM91"/>
    <mergeCell ref="AED88:AED91"/>
    <mergeCell ref="AEE88:AEE91"/>
    <mergeCell ref="AEF88:AEF91"/>
    <mergeCell ref="AEG88:AEG91"/>
    <mergeCell ref="AEH88:AEH91"/>
    <mergeCell ref="ADY88:ADY91"/>
    <mergeCell ref="ADZ88:ADZ91"/>
    <mergeCell ref="AEA88:AEA91"/>
    <mergeCell ref="AEB88:AEB91"/>
    <mergeCell ref="AEC88:AEC91"/>
    <mergeCell ref="ADT88:ADT91"/>
    <mergeCell ref="ADU88:ADU91"/>
    <mergeCell ref="ADV88:ADV91"/>
    <mergeCell ref="ADW88:ADW91"/>
    <mergeCell ref="ADX88:ADX91"/>
    <mergeCell ref="ADO88:ADO91"/>
    <mergeCell ref="ADP88:ADP91"/>
    <mergeCell ref="ADQ88:ADQ91"/>
    <mergeCell ref="ADR88:ADR91"/>
    <mergeCell ref="ADS88:ADS91"/>
    <mergeCell ref="ADJ88:ADJ91"/>
    <mergeCell ref="ADK88:ADK91"/>
    <mergeCell ref="ADL88:ADL91"/>
    <mergeCell ref="ADM88:ADM91"/>
    <mergeCell ref="ADN88:ADN91"/>
    <mergeCell ref="ADE88:ADE91"/>
    <mergeCell ref="ADF88:ADF91"/>
    <mergeCell ref="ADG88:ADG91"/>
    <mergeCell ref="ADH88:ADH91"/>
    <mergeCell ref="ADI88:ADI91"/>
    <mergeCell ref="ACZ88:ACZ91"/>
    <mergeCell ref="ADA88:ADA91"/>
    <mergeCell ref="ADB88:ADB91"/>
    <mergeCell ref="ADC88:ADC91"/>
    <mergeCell ref="ADD88:ADD91"/>
    <mergeCell ref="ACU88:ACU91"/>
    <mergeCell ref="ACV88:ACV91"/>
    <mergeCell ref="ACW88:ACW91"/>
    <mergeCell ref="ACX88:ACX91"/>
    <mergeCell ref="ACY88:ACY91"/>
    <mergeCell ref="ACP88:ACP91"/>
    <mergeCell ref="ACQ88:ACQ91"/>
    <mergeCell ref="ACR88:ACR91"/>
    <mergeCell ref="ACS88:ACS91"/>
    <mergeCell ref="ACT88:ACT91"/>
    <mergeCell ref="ACK88:ACK91"/>
    <mergeCell ref="ACL88:ACL91"/>
    <mergeCell ref="ACM88:ACM91"/>
    <mergeCell ref="ACN88:ACN91"/>
    <mergeCell ref="ACO88:ACO91"/>
    <mergeCell ref="ACF88:ACF91"/>
    <mergeCell ref="ACG88:ACG91"/>
    <mergeCell ref="ACH88:ACH91"/>
    <mergeCell ref="ACI88:ACI91"/>
    <mergeCell ref="ACJ88:ACJ91"/>
    <mergeCell ref="ACA88:ACA91"/>
    <mergeCell ref="ACB88:ACB91"/>
    <mergeCell ref="ACC88:ACC91"/>
    <mergeCell ref="ACD88:ACD91"/>
    <mergeCell ref="ACE88:ACE91"/>
    <mergeCell ref="ABV88:ABV91"/>
    <mergeCell ref="ABW88:ABW91"/>
    <mergeCell ref="ABX88:ABX91"/>
    <mergeCell ref="ABY88:ABY91"/>
    <mergeCell ref="ABZ88:ABZ91"/>
    <mergeCell ref="ABQ88:ABQ91"/>
    <mergeCell ref="ABR88:ABR91"/>
    <mergeCell ref="ABS88:ABS91"/>
    <mergeCell ref="ABT88:ABT91"/>
    <mergeCell ref="ABU88:ABU91"/>
    <mergeCell ref="ABL88:ABL91"/>
    <mergeCell ref="ABM88:ABM91"/>
    <mergeCell ref="ABN88:ABN91"/>
    <mergeCell ref="ABO88:ABO91"/>
    <mergeCell ref="ABP88:ABP91"/>
    <mergeCell ref="ABG88:ABG91"/>
    <mergeCell ref="ABH88:ABH91"/>
    <mergeCell ref="ABI88:ABI91"/>
    <mergeCell ref="ABJ88:ABJ91"/>
    <mergeCell ref="ABK88:ABK91"/>
    <mergeCell ref="ABB88:ABB91"/>
    <mergeCell ref="ABC88:ABC91"/>
    <mergeCell ref="ABD88:ABD91"/>
    <mergeCell ref="ABE88:ABE91"/>
    <mergeCell ref="ABF88:ABF91"/>
    <mergeCell ref="AAW88:AAW91"/>
    <mergeCell ref="AAX88:AAX91"/>
    <mergeCell ref="AAY88:AAY91"/>
    <mergeCell ref="AAZ88:AAZ91"/>
    <mergeCell ref="ABA88:ABA91"/>
    <mergeCell ref="AAR88:AAR91"/>
    <mergeCell ref="AAS88:AAS91"/>
    <mergeCell ref="AAT88:AAT91"/>
    <mergeCell ref="AAU88:AAU91"/>
    <mergeCell ref="AAV88:AAV91"/>
    <mergeCell ref="AAM88:AAM91"/>
    <mergeCell ref="AAN88:AAN91"/>
    <mergeCell ref="AAO88:AAO91"/>
    <mergeCell ref="AAP88:AAP91"/>
    <mergeCell ref="AAQ88:AAQ91"/>
    <mergeCell ref="AAH88:AAH91"/>
    <mergeCell ref="AAI88:AAI91"/>
    <mergeCell ref="AAJ88:AAJ91"/>
    <mergeCell ref="AAK88:AAK91"/>
    <mergeCell ref="AAL88:AAL91"/>
    <mergeCell ref="AAC88:AAC91"/>
    <mergeCell ref="AAD88:AAD91"/>
    <mergeCell ref="AAE88:AAE91"/>
    <mergeCell ref="AAF88:AAF91"/>
    <mergeCell ref="AAG88:AAG91"/>
    <mergeCell ref="ZX88:ZX91"/>
    <mergeCell ref="ZY88:ZY91"/>
    <mergeCell ref="ZZ88:ZZ91"/>
    <mergeCell ref="AAA88:AAA91"/>
    <mergeCell ref="AAB88:AAB91"/>
    <mergeCell ref="ZS88:ZS91"/>
    <mergeCell ref="ZT88:ZT91"/>
    <mergeCell ref="ZU88:ZU91"/>
    <mergeCell ref="ZV88:ZV91"/>
    <mergeCell ref="ZW88:ZW91"/>
    <mergeCell ref="ZN88:ZN91"/>
    <mergeCell ref="ZO88:ZO91"/>
    <mergeCell ref="ZP88:ZP91"/>
    <mergeCell ref="ZQ88:ZQ91"/>
    <mergeCell ref="ZR88:ZR91"/>
    <mergeCell ref="ZI88:ZI91"/>
    <mergeCell ref="ZJ88:ZJ91"/>
    <mergeCell ref="ZK88:ZK91"/>
    <mergeCell ref="ZL88:ZL91"/>
    <mergeCell ref="ZM88:ZM91"/>
    <mergeCell ref="ZD88:ZD91"/>
    <mergeCell ref="ZE88:ZE91"/>
    <mergeCell ref="ZF88:ZF91"/>
    <mergeCell ref="ZG88:ZG91"/>
    <mergeCell ref="ZH88:ZH91"/>
    <mergeCell ref="YY88:YY91"/>
    <mergeCell ref="YZ88:YZ91"/>
    <mergeCell ref="ZA88:ZA91"/>
    <mergeCell ref="ZB88:ZB91"/>
    <mergeCell ref="ZC88:ZC91"/>
    <mergeCell ref="YT88:YT91"/>
    <mergeCell ref="YU88:YU91"/>
    <mergeCell ref="YV88:YV91"/>
    <mergeCell ref="YW88:YW91"/>
    <mergeCell ref="YX88:YX91"/>
    <mergeCell ref="YO88:YO91"/>
    <mergeCell ref="YP88:YP91"/>
    <mergeCell ref="YQ88:YQ91"/>
    <mergeCell ref="YR88:YR91"/>
    <mergeCell ref="YS88:YS91"/>
    <mergeCell ref="YJ88:YJ91"/>
    <mergeCell ref="YK88:YK91"/>
    <mergeCell ref="YL88:YL91"/>
    <mergeCell ref="YM88:YM91"/>
    <mergeCell ref="YN88:YN91"/>
    <mergeCell ref="YE88:YE91"/>
    <mergeCell ref="YF88:YF91"/>
    <mergeCell ref="YG88:YG91"/>
    <mergeCell ref="YH88:YH91"/>
    <mergeCell ref="YI88:YI91"/>
    <mergeCell ref="XZ88:XZ91"/>
    <mergeCell ref="YA88:YA91"/>
    <mergeCell ref="YB88:YB91"/>
    <mergeCell ref="YC88:YC91"/>
    <mergeCell ref="YD88:YD91"/>
    <mergeCell ref="XU88:XU91"/>
    <mergeCell ref="XV88:XV91"/>
    <mergeCell ref="XW88:XW91"/>
    <mergeCell ref="XX88:XX91"/>
    <mergeCell ref="XY88:XY91"/>
    <mergeCell ref="XP88:XP91"/>
    <mergeCell ref="XQ88:XQ91"/>
    <mergeCell ref="XR88:XR91"/>
    <mergeCell ref="XS88:XS91"/>
    <mergeCell ref="XT88:XT91"/>
    <mergeCell ref="XK88:XK91"/>
    <mergeCell ref="XL88:XL91"/>
    <mergeCell ref="XM88:XM91"/>
    <mergeCell ref="XN88:XN91"/>
    <mergeCell ref="XO88:XO91"/>
    <mergeCell ref="XF88:XF91"/>
    <mergeCell ref="XG88:XG91"/>
    <mergeCell ref="XH88:XH91"/>
    <mergeCell ref="XI88:XI91"/>
    <mergeCell ref="XJ88:XJ91"/>
    <mergeCell ref="XA88:XA91"/>
    <mergeCell ref="XB88:XB91"/>
    <mergeCell ref="XC88:XC91"/>
    <mergeCell ref="XD88:XD91"/>
    <mergeCell ref="XE88:XE91"/>
    <mergeCell ref="WV88:WV91"/>
    <mergeCell ref="WW88:WW91"/>
    <mergeCell ref="WX88:WX91"/>
    <mergeCell ref="WY88:WY91"/>
    <mergeCell ref="WZ88:WZ91"/>
    <mergeCell ref="WQ88:WQ91"/>
    <mergeCell ref="WR88:WR91"/>
    <mergeCell ref="WS88:WS91"/>
    <mergeCell ref="WT88:WT91"/>
    <mergeCell ref="WU88:WU91"/>
    <mergeCell ref="WL88:WL91"/>
    <mergeCell ref="WM88:WM91"/>
    <mergeCell ref="WN88:WN91"/>
    <mergeCell ref="WO88:WO91"/>
    <mergeCell ref="WP88:WP91"/>
    <mergeCell ref="WG88:WG91"/>
    <mergeCell ref="WH88:WH91"/>
    <mergeCell ref="WI88:WI91"/>
    <mergeCell ref="WJ88:WJ91"/>
    <mergeCell ref="WK88:WK91"/>
    <mergeCell ref="WB88:WB91"/>
    <mergeCell ref="WC88:WC91"/>
    <mergeCell ref="WD88:WD91"/>
    <mergeCell ref="WE88:WE91"/>
    <mergeCell ref="WF88:WF91"/>
    <mergeCell ref="VW88:VW91"/>
    <mergeCell ref="VX88:VX91"/>
    <mergeCell ref="VY88:VY91"/>
    <mergeCell ref="VZ88:VZ91"/>
    <mergeCell ref="WA88:WA91"/>
    <mergeCell ref="VR88:VR91"/>
    <mergeCell ref="VS88:VS91"/>
    <mergeCell ref="VT88:VT91"/>
    <mergeCell ref="VU88:VU91"/>
    <mergeCell ref="VV88:VV91"/>
    <mergeCell ref="VM88:VM91"/>
    <mergeCell ref="VN88:VN91"/>
    <mergeCell ref="VO88:VO91"/>
    <mergeCell ref="VP88:VP91"/>
    <mergeCell ref="VQ88:VQ91"/>
    <mergeCell ref="VH88:VH91"/>
    <mergeCell ref="VI88:VI91"/>
    <mergeCell ref="VJ88:VJ91"/>
    <mergeCell ref="VK88:VK91"/>
    <mergeCell ref="VL88:VL91"/>
    <mergeCell ref="VC88:VC91"/>
    <mergeCell ref="VD88:VD91"/>
    <mergeCell ref="VE88:VE91"/>
    <mergeCell ref="VF88:VF91"/>
    <mergeCell ref="VG88:VG91"/>
    <mergeCell ref="UX88:UX91"/>
    <mergeCell ref="UY88:UY91"/>
    <mergeCell ref="UZ88:UZ91"/>
    <mergeCell ref="VA88:VA91"/>
    <mergeCell ref="VB88:VB91"/>
    <mergeCell ref="US88:US91"/>
    <mergeCell ref="UT88:UT91"/>
    <mergeCell ref="UU88:UU91"/>
    <mergeCell ref="UV88:UV91"/>
    <mergeCell ref="UW88:UW91"/>
    <mergeCell ref="UN88:UN91"/>
    <mergeCell ref="UO88:UO91"/>
    <mergeCell ref="UP88:UP91"/>
    <mergeCell ref="UQ88:UQ91"/>
    <mergeCell ref="UR88:UR91"/>
    <mergeCell ref="UI88:UI91"/>
    <mergeCell ref="UJ88:UJ91"/>
    <mergeCell ref="UK88:UK91"/>
    <mergeCell ref="UL88:UL91"/>
    <mergeCell ref="UM88:UM91"/>
    <mergeCell ref="UD88:UD91"/>
    <mergeCell ref="UE88:UE91"/>
    <mergeCell ref="UF88:UF91"/>
    <mergeCell ref="UG88:UG91"/>
    <mergeCell ref="UH88:UH91"/>
    <mergeCell ref="TY88:TY91"/>
    <mergeCell ref="TZ88:TZ91"/>
    <mergeCell ref="UA88:UA91"/>
    <mergeCell ref="UB88:UB91"/>
    <mergeCell ref="UC88:UC91"/>
    <mergeCell ref="TT88:TT91"/>
    <mergeCell ref="TU88:TU91"/>
    <mergeCell ref="TV88:TV91"/>
    <mergeCell ref="TW88:TW91"/>
    <mergeCell ref="TX88:TX91"/>
    <mergeCell ref="TO88:TO91"/>
    <mergeCell ref="TP88:TP91"/>
    <mergeCell ref="TQ88:TQ91"/>
    <mergeCell ref="TR88:TR91"/>
    <mergeCell ref="TS88:TS91"/>
    <mergeCell ref="TJ88:TJ91"/>
    <mergeCell ref="TK88:TK91"/>
    <mergeCell ref="TL88:TL91"/>
    <mergeCell ref="TM88:TM91"/>
    <mergeCell ref="TN88:TN91"/>
    <mergeCell ref="TE88:TE91"/>
    <mergeCell ref="TF88:TF91"/>
    <mergeCell ref="TG88:TG91"/>
    <mergeCell ref="TH88:TH91"/>
    <mergeCell ref="TI88:TI91"/>
    <mergeCell ref="SZ88:SZ91"/>
    <mergeCell ref="TA88:TA91"/>
    <mergeCell ref="TB88:TB91"/>
    <mergeCell ref="TC88:TC91"/>
    <mergeCell ref="TD88:TD91"/>
    <mergeCell ref="SU88:SU91"/>
    <mergeCell ref="SV88:SV91"/>
    <mergeCell ref="SW88:SW91"/>
    <mergeCell ref="SX88:SX91"/>
    <mergeCell ref="SY88:SY91"/>
    <mergeCell ref="SP88:SP91"/>
    <mergeCell ref="SQ88:SQ91"/>
    <mergeCell ref="SR88:SR91"/>
    <mergeCell ref="SS88:SS91"/>
    <mergeCell ref="ST88:ST91"/>
    <mergeCell ref="SK88:SK91"/>
    <mergeCell ref="SL88:SL91"/>
    <mergeCell ref="SM88:SM91"/>
    <mergeCell ref="SN88:SN91"/>
    <mergeCell ref="SO88:SO91"/>
    <mergeCell ref="SF88:SF91"/>
    <mergeCell ref="SG88:SG91"/>
    <mergeCell ref="SH88:SH91"/>
    <mergeCell ref="SI88:SI91"/>
    <mergeCell ref="SJ88:SJ91"/>
    <mergeCell ref="SA88:SA91"/>
    <mergeCell ref="SB88:SB91"/>
    <mergeCell ref="SC88:SC91"/>
    <mergeCell ref="SD88:SD91"/>
    <mergeCell ref="SE88:SE91"/>
    <mergeCell ref="RV88:RV91"/>
    <mergeCell ref="RW88:RW91"/>
    <mergeCell ref="RX88:RX91"/>
    <mergeCell ref="RY88:RY91"/>
    <mergeCell ref="RZ88:RZ91"/>
    <mergeCell ref="RQ88:RQ91"/>
    <mergeCell ref="RR88:RR91"/>
    <mergeCell ref="RS88:RS91"/>
    <mergeCell ref="RT88:RT91"/>
    <mergeCell ref="RU88:RU91"/>
    <mergeCell ref="RL88:RL91"/>
    <mergeCell ref="RM88:RM91"/>
    <mergeCell ref="RN88:RN91"/>
    <mergeCell ref="RO88:RO91"/>
    <mergeCell ref="RP88:RP91"/>
    <mergeCell ref="RG88:RG91"/>
    <mergeCell ref="RH88:RH91"/>
    <mergeCell ref="RI88:RI91"/>
    <mergeCell ref="RJ88:RJ91"/>
    <mergeCell ref="RK88:RK91"/>
    <mergeCell ref="RB88:RB91"/>
    <mergeCell ref="RC88:RC91"/>
    <mergeCell ref="RD88:RD91"/>
    <mergeCell ref="RE88:RE91"/>
    <mergeCell ref="RF88:RF91"/>
    <mergeCell ref="QW88:QW91"/>
    <mergeCell ref="QX88:QX91"/>
    <mergeCell ref="QY88:QY91"/>
    <mergeCell ref="QZ88:QZ91"/>
    <mergeCell ref="RA88:RA91"/>
    <mergeCell ref="QR88:QR91"/>
    <mergeCell ref="QS88:QS91"/>
    <mergeCell ref="QT88:QT91"/>
    <mergeCell ref="QU88:QU91"/>
    <mergeCell ref="QV88:QV91"/>
    <mergeCell ref="QM88:QM91"/>
    <mergeCell ref="QN88:QN91"/>
    <mergeCell ref="QO88:QO91"/>
    <mergeCell ref="QP88:QP91"/>
    <mergeCell ref="QQ88:QQ91"/>
    <mergeCell ref="QH88:QH91"/>
    <mergeCell ref="QI88:QI91"/>
    <mergeCell ref="QJ88:QJ91"/>
    <mergeCell ref="QK88:QK91"/>
    <mergeCell ref="QL88:QL91"/>
    <mergeCell ref="QC88:QC91"/>
    <mergeCell ref="QD88:QD91"/>
    <mergeCell ref="QE88:QE91"/>
    <mergeCell ref="QF88:QF91"/>
    <mergeCell ref="QG88:QG91"/>
    <mergeCell ref="PX88:PX91"/>
    <mergeCell ref="PY88:PY91"/>
    <mergeCell ref="PZ88:PZ91"/>
    <mergeCell ref="QA88:QA91"/>
    <mergeCell ref="QB88:QB91"/>
    <mergeCell ref="PS88:PS91"/>
    <mergeCell ref="PT88:PT91"/>
    <mergeCell ref="PU88:PU91"/>
    <mergeCell ref="PV88:PV91"/>
    <mergeCell ref="PW88:PW91"/>
    <mergeCell ref="PN88:PN91"/>
    <mergeCell ref="PO88:PO91"/>
    <mergeCell ref="PP88:PP91"/>
    <mergeCell ref="PQ88:PQ91"/>
    <mergeCell ref="PR88:PR91"/>
    <mergeCell ref="PI88:PI91"/>
    <mergeCell ref="PJ88:PJ91"/>
    <mergeCell ref="PK88:PK91"/>
    <mergeCell ref="PL88:PL91"/>
    <mergeCell ref="PM88:PM91"/>
    <mergeCell ref="PD88:PD91"/>
    <mergeCell ref="PE88:PE91"/>
    <mergeCell ref="PF88:PF91"/>
    <mergeCell ref="PG88:PG91"/>
    <mergeCell ref="PH88:PH91"/>
    <mergeCell ref="OY88:OY91"/>
    <mergeCell ref="OZ88:OZ91"/>
    <mergeCell ref="PA88:PA91"/>
    <mergeCell ref="PB88:PB91"/>
    <mergeCell ref="PC88:PC91"/>
    <mergeCell ref="OT88:OT91"/>
    <mergeCell ref="OU88:OU91"/>
    <mergeCell ref="OV88:OV91"/>
    <mergeCell ref="OW88:OW91"/>
    <mergeCell ref="OX88:OX91"/>
    <mergeCell ref="OO88:OO91"/>
    <mergeCell ref="OP88:OP91"/>
    <mergeCell ref="OQ88:OQ91"/>
    <mergeCell ref="OR88:OR91"/>
    <mergeCell ref="OS88:OS91"/>
    <mergeCell ref="OJ88:OJ91"/>
    <mergeCell ref="OK88:OK91"/>
    <mergeCell ref="OL88:OL91"/>
    <mergeCell ref="OM88:OM91"/>
    <mergeCell ref="ON88:ON91"/>
    <mergeCell ref="OE88:OE91"/>
    <mergeCell ref="OF88:OF91"/>
    <mergeCell ref="OG88:OG91"/>
    <mergeCell ref="OH88:OH91"/>
    <mergeCell ref="OI88:OI91"/>
    <mergeCell ref="NZ88:NZ91"/>
    <mergeCell ref="OA88:OA91"/>
    <mergeCell ref="OB88:OB91"/>
    <mergeCell ref="OC88:OC91"/>
    <mergeCell ref="OD88:OD91"/>
    <mergeCell ref="NU88:NU91"/>
    <mergeCell ref="NV88:NV91"/>
    <mergeCell ref="NW88:NW91"/>
    <mergeCell ref="NX88:NX91"/>
    <mergeCell ref="NY88:NY91"/>
    <mergeCell ref="NP88:NP91"/>
    <mergeCell ref="NQ88:NQ91"/>
    <mergeCell ref="NR88:NR91"/>
    <mergeCell ref="NS88:NS91"/>
    <mergeCell ref="NT88:NT91"/>
    <mergeCell ref="NK88:NK91"/>
    <mergeCell ref="NL88:NL91"/>
    <mergeCell ref="NM88:NM91"/>
    <mergeCell ref="NN88:NN91"/>
    <mergeCell ref="NO88:NO91"/>
    <mergeCell ref="NF88:NF91"/>
    <mergeCell ref="NG88:NG91"/>
    <mergeCell ref="NH88:NH91"/>
    <mergeCell ref="NI88:NI91"/>
    <mergeCell ref="NJ88:NJ91"/>
    <mergeCell ref="NA88:NA91"/>
    <mergeCell ref="NB88:NB91"/>
    <mergeCell ref="NC88:NC91"/>
    <mergeCell ref="ND88:ND91"/>
    <mergeCell ref="NE88:NE91"/>
    <mergeCell ref="MV88:MV91"/>
    <mergeCell ref="MW88:MW91"/>
    <mergeCell ref="MX88:MX91"/>
    <mergeCell ref="MY88:MY91"/>
    <mergeCell ref="MZ88:MZ91"/>
    <mergeCell ref="MQ88:MQ91"/>
    <mergeCell ref="MR88:MR91"/>
    <mergeCell ref="MS88:MS91"/>
    <mergeCell ref="MT88:MT91"/>
    <mergeCell ref="MU88:MU91"/>
    <mergeCell ref="ML88:ML91"/>
    <mergeCell ref="MM88:MM91"/>
    <mergeCell ref="MN88:MN91"/>
    <mergeCell ref="MO88:MO91"/>
    <mergeCell ref="MP88:MP91"/>
    <mergeCell ref="MG88:MG91"/>
    <mergeCell ref="MH88:MH91"/>
    <mergeCell ref="MI88:MI91"/>
    <mergeCell ref="MJ88:MJ91"/>
    <mergeCell ref="MK88:MK91"/>
    <mergeCell ref="MB88:MB91"/>
    <mergeCell ref="MC88:MC91"/>
    <mergeCell ref="MD88:MD91"/>
    <mergeCell ref="ME88:ME91"/>
    <mergeCell ref="MF88:MF91"/>
    <mergeCell ref="LW88:LW91"/>
    <mergeCell ref="LX88:LX91"/>
    <mergeCell ref="LY88:LY91"/>
    <mergeCell ref="LZ88:LZ91"/>
    <mergeCell ref="MA88:MA91"/>
    <mergeCell ref="LR88:LR91"/>
    <mergeCell ref="LS88:LS91"/>
    <mergeCell ref="LT88:LT91"/>
    <mergeCell ref="LU88:LU91"/>
    <mergeCell ref="LV88:LV91"/>
    <mergeCell ref="LM88:LM91"/>
    <mergeCell ref="LN88:LN91"/>
    <mergeCell ref="LO88:LO91"/>
    <mergeCell ref="LP88:LP91"/>
    <mergeCell ref="LQ88:LQ91"/>
    <mergeCell ref="LH88:LH91"/>
    <mergeCell ref="LI88:LI91"/>
    <mergeCell ref="LJ88:LJ91"/>
    <mergeCell ref="LK88:LK91"/>
    <mergeCell ref="LL88:LL91"/>
    <mergeCell ref="LC88:LC91"/>
    <mergeCell ref="LD88:LD91"/>
    <mergeCell ref="LE88:LE91"/>
    <mergeCell ref="LF88:LF91"/>
    <mergeCell ref="LG88:LG91"/>
    <mergeCell ref="KX88:KX91"/>
    <mergeCell ref="KY88:KY91"/>
    <mergeCell ref="KZ88:KZ91"/>
    <mergeCell ref="LA88:LA91"/>
    <mergeCell ref="LB88:LB91"/>
    <mergeCell ref="KS88:KS91"/>
    <mergeCell ref="KT88:KT91"/>
    <mergeCell ref="KU88:KU91"/>
    <mergeCell ref="KV88:KV91"/>
    <mergeCell ref="KW88:KW91"/>
    <mergeCell ref="KN88:KN91"/>
    <mergeCell ref="KO88:KO91"/>
    <mergeCell ref="KP88:KP91"/>
    <mergeCell ref="KQ88:KQ91"/>
    <mergeCell ref="KR88:KR91"/>
    <mergeCell ref="KI88:KI91"/>
    <mergeCell ref="KJ88:KJ91"/>
    <mergeCell ref="KK88:KK91"/>
    <mergeCell ref="KL88:KL91"/>
    <mergeCell ref="KM88:KM91"/>
    <mergeCell ref="KD88:KD91"/>
    <mergeCell ref="KE88:KE91"/>
    <mergeCell ref="KF88:KF91"/>
    <mergeCell ref="KG88:KG91"/>
    <mergeCell ref="KH88:KH91"/>
    <mergeCell ref="JY88:JY91"/>
    <mergeCell ref="JZ88:JZ91"/>
    <mergeCell ref="KA88:KA91"/>
    <mergeCell ref="KB88:KB91"/>
    <mergeCell ref="KC88:KC91"/>
    <mergeCell ref="JT88:JT91"/>
    <mergeCell ref="JU88:JU91"/>
    <mergeCell ref="JV88:JV91"/>
    <mergeCell ref="JW88:JW91"/>
    <mergeCell ref="JX88:JX91"/>
    <mergeCell ref="JO88:JO91"/>
    <mergeCell ref="JP88:JP91"/>
    <mergeCell ref="JQ88:JQ91"/>
    <mergeCell ref="JR88:JR91"/>
    <mergeCell ref="JS88:JS91"/>
    <mergeCell ref="JJ88:JJ91"/>
    <mergeCell ref="JK88:JK91"/>
    <mergeCell ref="JL88:JL91"/>
    <mergeCell ref="JM88:JM91"/>
    <mergeCell ref="JN88:JN91"/>
    <mergeCell ref="JE88:JE91"/>
    <mergeCell ref="JF88:JF91"/>
    <mergeCell ref="JG88:JG91"/>
    <mergeCell ref="JH88:JH91"/>
    <mergeCell ref="JI88:JI91"/>
    <mergeCell ref="IZ88:IZ91"/>
    <mergeCell ref="JA88:JA91"/>
    <mergeCell ref="JB88:JB91"/>
    <mergeCell ref="JC88:JC91"/>
    <mergeCell ref="JD88:JD91"/>
    <mergeCell ref="IU88:IU91"/>
    <mergeCell ref="IV88:IV91"/>
    <mergeCell ref="IW88:IW91"/>
    <mergeCell ref="IX88:IX91"/>
    <mergeCell ref="IY88:IY91"/>
    <mergeCell ref="IP88:IP91"/>
    <mergeCell ref="IQ88:IQ91"/>
    <mergeCell ref="IR88:IR91"/>
    <mergeCell ref="IS88:IS91"/>
    <mergeCell ref="IT88:IT91"/>
    <mergeCell ref="IK88:IK91"/>
    <mergeCell ref="IL88:IL91"/>
    <mergeCell ref="IM88:IM91"/>
    <mergeCell ref="IN88:IN91"/>
    <mergeCell ref="IO88:IO91"/>
    <mergeCell ref="IF88:IF91"/>
    <mergeCell ref="IG88:IG91"/>
    <mergeCell ref="IH88:IH91"/>
    <mergeCell ref="II88:II91"/>
    <mergeCell ref="IJ88:IJ91"/>
    <mergeCell ref="IA88:IA91"/>
    <mergeCell ref="IB88:IB91"/>
    <mergeCell ref="IC88:IC91"/>
    <mergeCell ref="ID88:ID91"/>
    <mergeCell ref="IE88:IE91"/>
    <mergeCell ref="HV88:HV91"/>
    <mergeCell ref="HW88:HW91"/>
    <mergeCell ref="HX88:HX91"/>
    <mergeCell ref="HY88:HY91"/>
    <mergeCell ref="HZ88:HZ91"/>
    <mergeCell ref="HQ88:HQ91"/>
    <mergeCell ref="HR88:HR91"/>
    <mergeCell ref="HS88:HS91"/>
    <mergeCell ref="HT88:HT91"/>
    <mergeCell ref="HU88:HU91"/>
    <mergeCell ref="HL88:HL91"/>
    <mergeCell ref="HM88:HM91"/>
    <mergeCell ref="HN88:HN91"/>
    <mergeCell ref="HO88:HO91"/>
    <mergeCell ref="HP88:HP91"/>
    <mergeCell ref="HG88:HG91"/>
    <mergeCell ref="HH88:HH91"/>
    <mergeCell ref="HI88:HI91"/>
    <mergeCell ref="HJ88:HJ91"/>
    <mergeCell ref="HK88:HK91"/>
    <mergeCell ref="HB88:HB91"/>
    <mergeCell ref="HC88:HC91"/>
    <mergeCell ref="HD88:HD91"/>
    <mergeCell ref="HE88:HE91"/>
    <mergeCell ref="HF88:HF91"/>
    <mergeCell ref="GW88:GW91"/>
    <mergeCell ref="GX88:GX91"/>
    <mergeCell ref="GY88:GY91"/>
    <mergeCell ref="GZ88:GZ91"/>
    <mergeCell ref="HA88:HA91"/>
    <mergeCell ref="GR88:GR91"/>
    <mergeCell ref="GS88:GS91"/>
    <mergeCell ref="GT88:GT91"/>
    <mergeCell ref="GU88:GU91"/>
    <mergeCell ref="GV88:GV91"/>
    <mergeCell ref="GM88:GM91"/>
    <mergeCell ref="GN88:GN91"/>
    <mergeCell ref="GO88:GO91"/>
    <mergeCell ref="GP88:GP91"/>
    <mergeCell ref="GQ88:GQ91"/>
    <mergeCell ref="GH88:GH91"/>
    <mergeCell ref="GI88:GI91"/>
    <mergeCell ref="GJ88:GJ91"/>
    <mergeCell ref="GK88:GK91"/>
    <mergeCell ref="GL88:GL91"/>
    <mergeCell ref="GC88:GC91"/>
    <mergeCell ref="GD88:GD91"/>
    <mergeCell ref="GE88:GE91"/>
    <mergeCell ref="GF88:GF91"/>
    <mergeCell ref="GG88:GG91"/>
    <mergeCell ref="FX88:FX91"/>
    <mergeCell ref="FY88:FY91"/>
    <mergeCell ref="FZ88:FZ91"/>
    <mergeCell ref="GA88:GA91"/>
    <mergeCell ref="GB88:GB91"/>
    <mergeCell ref="FS88:FS91"/>
    <mergeCell ref="FT88:FT91"/>
    <mergeCell ref="FU88:FU91"/>
    <mergeCell ref="FV88:FV91"/>
    <mergeCell ref="FW88:FW91"/>
    <mergeCell ref="FN88:FN91"/>
    <mergeCell ref="FO88:FO91"/>
    <mergeCell ref="FP88:FP91"/>
    <mergeCell ref="FQ88:FQ91"/>
    <mergeCell ref="FR88:FR91"/>
    <mergeCell ref="FI88:FI91"/>
    <mergeCell ref="FJ88:FJ91"/>
    <mergeCell ref="FK88:FK91"/>
    <mergeCell ref="FL88:FL91"/>
    <mergeCell ref="FM88:FM91"/>
    <mergeCell ref="FD88:FD91"/>
    <mergeCell ref="FE88:FE91"/>
    <mergeCell ref="FF88:FF91"/>
    <mergeCell ref="FG88:FG91"/>
    <mergeCell ref="FH88:FH91"/>
    <mergeCell ref="EY88:EY91"/>
    <mergeCell ref="EZ88:EZ91"/>
    <mergeCell ref="FA88:FA91"/>
    <mergeCell ref="FB88:FB91"/>
    <mergeCell ref="FC88:FC91"/>
    <mergeCell ref="ET88:ET91"/>
    <mergeCell ref="EU88:EU91"/>
    <mergeCell ref="EV88:EV91"/>
    <mergeCell ref="EW88:EW91"/>
    <mergeCell ref="EX88:EX91"/>
    <mergeCell ref="EO88:EO91"/>
    <mergeCell ref="EP88:EP91"/>
    <mergeCell ref="EQ88:EQ91"/>
    <mergeCell ref="ER88:ER91"/>
    <mergeCell ref="ES88:ES91"/>
    <mergeCell ref="EJ88:EJ91"/>
    <mergeCell ref="EK88:EK91"/>
    <mergeCell ref="EL88:EL91"/>
    <mergeCell ref="EM88:EM91"/>
    <mergeCell ref="EN88:EN91"/>
    <mergeCell ref="EE88:EE91"/>
    <mergeCell ref="EF88:EF91"/>
    <mergeCell ref="EG88:EG91"/>
    <mergeCell ref="EH88:EH91"/>
    <mergeCell ref="EI88:EI91"/>
    <mergeCell ref="DZ88:DZ91"/>
    <mergeCell ref="EA88:EA91"/>
    <mergeCell ref="EB88:EB91"/>
    <mergeCell ref="EC88:EC91"/>
    <mergeCell ref="ED88:ED91"/>
    <mergeCell ref="DU88:DU91"/>
    <mergeCell ref="DV88:DV91"/>
    <mergeCell ref="DW88:DW91"/>
    <mergeCell ref="DX88:DX91"/>
    <mergeCell ref="DY88:DY91"/>
    <mergeCell ref="DP88:DP91"/>
    <mergeCell ref="DQ88:DQ91"/>
    <mergeCell ref="DR88:DR91"/>
    <mergeCell ref="DS88:DS91"/>
    <mergeCell ref="DT88:DT91"/>
    <mergeCell ref="DK88:DK91"/>
    <mergeCell ref="DL88:DL91"/>
    <mergeCell ref="DM88:DM91"/>
    <mergeCell ref="DN88:DN91"/>
    <mergeCell ref="DO88:DO91"/>
    <mergeCell ref="DF88:DF91"/>
    <mergeCell ref="DG88:DG91"/>
    <mergeCell ref="DH88:DH91"/>
    <mergeCell ref="DI88:DI91"/>
    <mergeCell ref="DJ88:DJ91"/>
    <mergeCell ref="DA88:DA91"/>
    <mergeCell ref="DB88:DB91"/>
    <mergeCell ref="DC88:DC91"/>
    <mergeCell ref="DD88:DD91"/>
    <mergeCell ref="DE88:DE91"/>
    <mergeCell ref="CV88:CV91"/>
    <mergeCell ref="CW88:CW91"/>
    <mergeCell ref="CX88:CX91"/>
    <mergeCell ref="CY88:CY91"/>
    <mergeCell ref="CZ88:CZ91"/>
    <mergeCell ref="CQ88:CQ91"/>
    <mergeCell ref="CR88:CR91"/>
    <mergeCell ref="CS88:CS91"/>
    <mergeCell ref="CT88:CT91"/>
    <mergeCell ref="CU88:CU91"/>
    <mergeCell ref="CL88:CL91"/>
    <mergeCell ref="CM88:CM91"/>
    <mergeCell ref="CN88:CN91"/>
    <mergeCell ref="CO88:CO91"/>
    <mergeCell ref="CP88:CP91"/>
    <mergeCell ref="CG88:CG91"/>
    <mergeCell ref="CH88:CH91"/>
    <mergeCell ref="CI88:CI91"/>
    <mergeCell ref="CJ88:CJ91"/>
    <mergeCell ref="CK88:CK91"/>
    <mergeCell ref="CB88:CB91"/>
    <mergeCell ref="CC88:CC91"/>
    <mergeCell ref="CD88:CD91"/>
    <mergeCell ref="CE88:CE91"/>
    <mergeCell ref="CF88:CF91"/>
    <mergeCell ref="BW88:BW91"/>
    <mergeCell ref="BX88:BX91"/>
    <mergeCell ref="BY88:BY91"/>
    <mergeCell ref="BZ88:BZ91"/>
    <mergeCell ref="CA88:CA91"/>
    <mergeCell ref="BR88:BR91"/>
    <mergeCell ref="BS88:BS91"/>
    <mergeCell ref="BT88:BT91"/>
    <mergeCell ref="BU88:BU91"/>
    <mergeCell ref="BV88:BV91"/>
    <mergeCell ref="BM88:BM91"/>
    <mergeCell ref="BN88:BN91"/>
    <mergeCell ref="BO88:BO91"/>
    <mergeCell ref="BP88:BP91"/>
    <mergeCell ref="BQ88:BQ91"/>
    <mergeCell ref="BH88:BH91"/>
    <mergeCell ref="BI88:BI91"/>
    <mergeCell ref="BJ88:BJ91"/>
    <mergeCell ref="BK88:BK91"/>
    <mergeCell ref="BL88:BL91"/>
    <mergeCell ref="BC88:BC91"/>
    <mergeCell ref="BD88:BD91"/>
    <mergeCell ref="BE88:BE91"/>
    <mergeCell ref="BF88:BF91"/>
    <mergeCell ref="BG88:BG91"/>
    <mergeCell ref="AX88:AX91"/>
    <mergeCell ref="AY88:AY91"/>
    <mergeCell ref="AZ88:AZ91"/>
    <mergeCell ref="BA88:BA91"/>
    <mergeCell ref="BB88:BB91"/>
    <mergeCell ref="AS88:AS91"/>
    <mergeCell ref="AT88:AT91"/>
    <mergeCell ref="AU88:AU91"/>
    <mergeCell ref="AV88:AV91"/>
    <mergeCell ref="AW88:AW91"/>
    <mergeCell ref="AN88:AN91"/>
    <mergeCell ref="AO88:AO91"/>
    <mergeCell ref="AP88:AP91"/>
    <mergeCell ref="AQ88:AQ91"/>
    <mergeCell ref="AR88:AR91"/>
    <mergeCell ref="AI88:AI91"/>
    <mergeCell ref="AJ88:AJ91"/>
    <mergeCell ref="AK88:AK91"/>
    <mergeCell ref="AL88:AL91"/>
    <mergeCell ref="AM88:AM91"/>
    <mergeCell ref="AD88:AD91"/>
    <mergeCell ref="AE88:AE91"/>
    <mergeCell ref="AF88:AF91"/>
    <mergeCell ref="AG88:AG91"/>
    <mergeCell ref="AH88:AH91"/>
    <mergeCell ref="Y88:Y91"/>
    <mergeCell ref="Z88:Z91"/>
    <mergeCell ref="AA88:AA91"/>
    <mergeCell ref="AB88:AB91"/>
    <mergeCell ref="AC88:AC91"/>
    <mergeCell ref="T88:T91"/>
    <mergeCell ref="U88:U91"/>
    <mergeCell ref="V88:V91"/>
    <mergeCell ref="W88:W91"/>
    <mergeCell ref="X88:X91"/>
    <mergeCell ref="O88:O91"/>
    <mergeCell ref="P88:P91"/>
    <mergeCell ref="Q88:Q91"/>
    <mergeCell ref="R88:R91"/>
    <mergeCell ref="S88:S91"/>
    <mergeCell ref="J88:J91"/>
    <mergeCell ref="K88:K91"/>
    <mergeCell ref="L88:L91"/>
    <mergeCell ref="M88:M91"/>
    <mergeCell ref="N88:N91"/>
    <mergeCell ref="A78:D78"/>
    <mergeCell ref="F78:I78"/>
    <mergeCell ref="A85:D85"/>
    <mergeCell ref="F85:I85"/>
    <mergeCell ref="F87:F89"/>
    <mergeCell ref="G87:G89"/>
    <mergeCell ref="H87:H89"/>
    <mergeCell ref="E88:E92"/>
    <mergeCell ref="F57:F58"/>
    <mergeCell ref="F70:F72"/>
    <mergeCell ref="G70:G72"/>
    <mergeCell ref="H70:H72"/>
    <mergeCell ref="I70:I72"/>
    <mergeCell ref="F69:I69"/>
    <mergeCell ref="G57:G58"/>
    <mergeCell ref="H57:H58"/>
    <mergeCell ref="F74:I74"/>
    <mergeCell ref="F75:I75"/>
    <mergeCell ref="A69:D69"/>
    <mergeCell ref="A70:A72"/>
    <mergeCell ref="B70:B72"/>
    <mergeCell ref="C70:C72"/>
    <mergeCell ref="D70:D72"/>
    <mergeCell ref="A74:D75"/>
    <mergeCell ref="A1:D1"/>
    <mergeCell ref="F1:I1"/>
    <mergeCell ref="A2:D2"/>
    <mergeCell ref="F2:I2"/>
    <mergeCell ref="A3:D3"/>
    <mergeCell ref="F3:I3"/>
    <mergeCell ref="B4:D4"/>
    <mergeCell ref="G4:I4"/>
    <mergeCell ref="A6:D6"/>
    <mergeCell ref="F6:I6"/>
    <mergeCell ref="A11:D11"/>
    <mergeCell ref="F11:I11"/>
    <mergeCell ref="A20:D20"/>
    <mergeCell ref="F20:I20"/>
    <mergeCell ref="A57:A58"/>
    <mergeCell ref="B57:B58"/>
    <mergeCell ref="C57:C58"/>
  </mergeCells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2018-10-16T10:56:53Z</dcterms:modified>
</cp:coreProperties>
</file>