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6.wmf" ContentType="image/x-wmf"/>
  <Override PartName="/xl/media/image10.jpeg" ContentType="image/jpeg"/>
  <Override PartName="/xl/media/image7.wmf" ContentType="image/x-wmf"/>
  <Override PartName="/xl/media/image8.wmf" ContentType="image/x-wmf"/>
  <Override PartName="/xl/media/image9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2"/>
  </bookViews>
  <sheets>
    <sheet name="Ремонты дорог" sheetId="1" state="visible" r:id="rId2"/>
    <sheet name="Модернизация" sheetId="2" state="visible" r:id="rId3"/>
    <sheet name="Оценка по Программе" sheetId="3" state="visible" r:id="rId4"/>
  </sheets>
  <definedNames>
    <definedName function="false" hidden="false" localSheetId="0" name="sub_1021" vbProcedure="false">'Ремонты дорог'!$A$37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<sst xmlns="http://schemas.openxmlformats.org/spreadsheetml/2006/main" count="128" uniqueCount="101">
  <si>
    <t>Мероприятия по программе</t>
  </si>
  <si>
    <t>Сумма заложено в 2015 году</t>
  </si>
  <si>
    <t>Сумма Исполенено по контрактам в 2016 году</t>
  </si>
  <si>
    <t>Процент Использования финансовых средств</t>
  </si>
  <si>
    <t>Объем выполнения мероприятия</t>
  </si>
  <si>
    <t>%</t>
  </si>
  <si>
    <t>Не полнный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</si>
  <si>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</si>
  <si>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</si>
  <si>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</si>
  <si>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</si>
  <si>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</si>
  <si>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</si>
  <si>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</si>
  <si>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</si>
  <si>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</si>
  <si>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</si>
  <si>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</si>
  <si>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</si>
  <si>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</si>
  <si>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</si>
  <si>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</si>
  <si>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</si>
  <si>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</si>
  <si>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</si>
  <si>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</si>
  <si>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</si>
  <si>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</si>
  <si>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</si>
  <si>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</si>
  <si>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</si>
  <si>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</si>
  <si>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</si>
  <si>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</si>
  <si>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</si>
  <si>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</si>
  <si>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</si>
  <si>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Итого</t>
  </si>
  <si>
    <t>Kj=</t>
  </si>
  <si>
    <t>     1 Степень реализации мероприятий</t>
  </si>
  <si>
    <t>СРм = Мв / М </t>
  </si>
  <si>
    <t> СРм = 31/31 = 0,8</t>
  </si>
  <si>
    <t>    2 Оценка степени соответствия запланированному уровню расходов</t>
  </si>
  <si>
    <t>ССуз = Зф / Зп</t>
  </si>
  <si>
    <t>         ССуз = 3793,8/4062,5 = 0,93</t>
  </si>
  <si>
    <t>    3 Оценка эффективности использования средств местного бюджета</t>
  </si>
  <si>
    <t>        Эис = СРм / ССуз</t>
  </si>
  <si>
    <t>        Эис = 0,8/0,89 = 0,89</t>
  </si>
  <si>
    <t>   4 Оценка степени достижения целей и решения задач подпрограммы</t>
  </si>
  <si>
    <t>       СДп/ппз = ЗПп/пф / ЗПп/пп,</t>
  </si>
  <si>
    <t>       СДп/ппз = 2,8/0,8 = 3,5 (1)</t>
  </si>
  <si>
    <t>   5. Степень реализации подпрограммы</t>
  </si>
  <si>
    <t>           СРп/п = 1/1 = 1</t>
  </si>
  <si>
    <t>   6. Оценка эффективности реализации подпрограммы:</t>
  </si>
  <si>
    <t>         ЭРп/п = СРп/п*Эис </t>
  </si>
  <si>
    <t>         ЭРп/п = 1*0,89 = 0,89</t>
  </si>
  <si>
    <t>Эффективность подпрограммы Средняя</t>
  </si>
  <si>
    <t>Мероприятия по программе на 2015год</t>
  </si>
  <si>
    <t>Полный</t>
  </si>
  <si>
    <t> СРм = Мв / М </t>
  </si>
  <si>
    <t>СРм = 4/4 = 1</t>
  </si>
  <si>
    <t>     ССуз = Зф / Зп</t>
  </si>
  <si>
    <t>         ССуз = 8497,1/7956,7 = 1,06</t>
  </si>
  <si>
    <t>        Эис = 1/1,06 = 0,94</t>
  </si>
  <si>
    <t>       СДп/ппз = 1,35/0,2 = 6,75 (1)</t>
  </si>
  <si>
    <t>         ЭРп/п = 1*0,94 = 0,94</t>
  </si>
  <si>
    <t>Эффективность подпрограммы Высокая</t>
  </si>
  <si>
    <t>Подпрограммы основной программы ТЭК</t>
  </si>
  <si>
    <t>Количество целевых показателей по подпрограммам на 2015</t>
  </si>
  <si>
    <t>Значения плановых показателей по подпрограммам Всего</t>
  </si>
  <si>
    <t>Фактически достигнутые показатели по подпрограммам</t>
  </si>
  <si>
    <t>Степень достяжения показателей</t>
  </si>
  <si>
    <t>Всего финансирование 2015</t>
  </si>
  <si>
    <t> Фактически Освоено в 2015</t>
  </si>
  <si>
    <t>kj</t>
  </si>
  <si>
    <t>ЗПгпп</t>
  </si>
  <si>
    <t>СРм</t>
  </si>
  <si>
    <t>Ссуз</t>
  </si>
  <si>
    <t>Эис</t>
  </si>
  <si>
    <t>СДп/ппз</t>
  </si>
  <si>
    <t>СРп/п</t>
  </si>
  <si>
    <t>Эрп/п</t>
  </si>
  <si>
    <t>СДгппз</t>
  </si>
  <si>
    <t>Подготовка градостроительной и земле. Док. 2015</t>
  </si>
  <si>
    <t>Капитальный ремонт дорог 2015</t>
  </si>
  <si>
    <t>Факт</t>
  </si>
  <si>
    <t>План</t>
  </si>
  <si>
    <t>всего</t>
  </si>
  <si>
    <t>округл до 1</t>
  </si>
  <si>
    <t>1 Степень достижения планового значения целевого показателя программы</t>
  </si>
  <si>
    <t>1 Пок.</t>
  </si>
  <si>
    <t>2 Пок.</t>
  </si>
  <si>
    <t>         СДгппз = ЗПгпф / ЗПгпп</t>
  </si>
  <si>
    <t>3 Пок</t>
  </si>
  <si>
    <t>            СДгппз = 33,91+4,76+1=39,67</t>
  </si>
  <si>
    <t>&gt;1 значение = 1</t>
  </si>
  <si>
    <t>2 Степень реализации муниципальной программы</t>
  </si>
  <si>
    <t>               СРгп = 1/3 = 0,33</t>
  </si>
  <si>
    <t>3 ЭРгп - эффективность реализации муниципальной программы</t>
  </si>
  <si>
    <t>/j</t>
  </si>
  <si>
    <t>ЭРгп = 0,5*0,33+0,5*1,98*1 = 1,16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</si>
</sst>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"/>
    <numFmt numFmtId="167" formatCode="0.00"/>
    <numFmt numFmtId="168" formatCode="0.000"/>
    <numFmt numFmtId="169" formatCode="0"/>
  </numFmts>
  <fonts count="1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7030A0"/>
      <name val="Calibri"/>
      <family val="2"/>
      <charset val="204"/>
    </font>
    <font>
      <b val="true"/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A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11"/>
      <color rgb="FFFF0000"/>
      <name val="Calibri"/>
      <family val="2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7.wmf"/><Relationship Id="rId2" Type="http://schemas.openxmlformats.org/officeDocument/2006/relationships/image" Target="../media/image8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9.wmf"/><Relationship Id="rId2" Type="http://schemas.openxmlformats.org/officeDocument/2006/relationships/image" Target="../media/image10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625680</xdr:colOff>
      <xdr:row>51</xdr:row>
      <xdr:rowOff>210600</xdr:rowOff>
    </xdr:from>
    <xdr:to>
      <xdr:col>2</xdr:col>
      <xdr:colOff>91440</xdr:colOff>
      <xdr:row>55</xdr:row>
      <xdr:rowOff>28800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625680" y="10945080"/>
          <a:ext cx="2075400" cy="62784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625680</xdr:colOff>
      <xdr:row>23</xdr:row>
      <xdr:rowOff>210600</xdr:rowOff>
    </xdr:from>
    <xdr:to>
      <xdr:col>2</xdr:col>
      <xdr:colOff>91440</xdr:colOff>
      <xdr:row>27</xdr:row>
      <xdr:rowOff>28800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625680" y="5877720"/>
          <a:ext cx="1665720" cy="6278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625680</xdr:colOff>
      <xdr:row>23</xdr:row>
      <xdr:rowOff>210600</xdr:rowOff>
    </xdr:from>
    <xdr:to>
      <xdr:col>2</xdr:col>
      <xdr:colOff>91440</xdr:colOff>
      <xdr:row>27</xdr:row>
      <xdr:rowOff>28800</xdr:rowOff>
    </xdr:to>
    <xdr:pic>
      <xdr:nvPicPr>
        <xdr:cNvPr id="2" name="Picture 1" descr=""/>
        <xdr:cNvPicPr/>
      </xdr:nvPicPr>
      <xdr:blipFill>
        <a:blip r:embed="rId2"/>
        <a:stretch/>
      </xdr:blipFill>
      <xdr:spPr>
        <a:xfrm>
          <a:off x="625680" y="5877720"/>
          <a:ext cx="1665720" cy="62784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835200</xdr:colOff>
      <xdr:row>91</xdr:row>
      <xdr:rowOff>15120</xdr:rowOff>
    </xdr:from>
    <xdr:to>
      <xdr:col>1</xdr:col>
      <xdr:colOff>548640</xdr:colOff>
      <xdr:row>94</xdr:row>
      <xdr:rowOff>23760</xdr:rowOff>
    </xdr:to>
    <xdr:pic>
      <xdr:nvPicPr>
        <xdr:cNvPr id="3" name="Picture 2" descr=""/>
        <xdr:cNvPicPr/>
      </xdr:nvPicPr>
      <xdr:blipFill>
        <a:blip r:embed="rId1"/>
        <a:stretch/>
      </xdr:blipFill>
      <xdr:spPr>
        <a:xfrm>
          <a:off x="835200" y="17394840"/>
          <a:ext cx="1085040" cy="5346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339840</xdr:colOff>
      <xdr:row>98</xdr:row>
      <xdr:rowOff>43920</xdr:rowOff>
    </xdr:from>
    <xdr:to>
      <xdr:col>1</xdr:col>
      <xdr:colOff>1281960</xdr:colOff>
      <xdr:row>102</xdr:row>
      <xdr:rowOff>5040</xdr:rowOff>
    </xdr:to>
    <xdr:pic>
      <xdr:nvPicPr>
        <xdr:cNvPr id="4" name="Picture 3" descr=""/>
        <xdr:cNvPicPr/>
      </xdr:nvPicPr>
      <xdr:blipFill>
        <a:blip r:embed="rId2"/>
        <a:stretch/>
      </xdr:blipFill>
      <xdr:spPr>
        <a:xfrm>
          <a:off x="339840" y="18740520"/>
          <a:ext cx="2313720" cy="66240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8" zoomScaleNormal="78" zoomScalePageLayoutView="100" workbookViewId="0">
      <selection pane="topLeft" activeCell="A42" activeCellId="0" sqref="A42"/>
    </sheetView>
  </sheetViews>
  <sheetFormatPr defaultRowHeight="15"/>
  <cols>
    <col collapsed="false" hidden="false" max="1" min="1" style="0" width="15.506976744186"/>
    <col collapsed="false" hidden="false" max="2" min="2" style="0" width="18.2139534883721"/>
    <col collapsed="false" hidden="false" max="3" min="3" style="0" width="20.4279069767442"/>
    <col collapsed="false" hidden="false" max="4" min="4" style="0" width="16.1209302325581"/>
    <col collapsed="false" hidden="false" max="5" min="5" style="0" width="9.10697674418605"/>
    <col collapsed="false" hidden="false" max="6" min="6" style="0" width="16"/>
    <col collapsed="false" hidden="false" max="1025" min="7" style="0" width="9.10697674418605"/>
  </cols>
  <sheetData>
    <row r="1" customFormat="false" ht="60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3"/>
      <c r="F1" s="1" t="s">
        <v>4</v>
      </c>
    </row>
    <row r="2" customFormat="false" ht="22.5" hidden="false" customHeight="true" outlineLevel="0" collapsed="false">
      <c r="A2" s="4" t="n">
        <v>1</v>
      </c>
      <c r="B2" s="5" t="n">
        <v>1366.4</v>
      </c>
      <c r="C2" s="5" t="n">
        <f aca="false">C3+C4+C6+C7+C8</f>
        <v>0</v>
      </c>
      <c r="D2" s="6" t="n">
        <f aca="false">100/B2*C2</f>
        <v>0</v>
      </c>
      <c r="E2" s="3" t="s">
        <v>5</v>
      </c>
      <c r="F2" s="3" t="s">
        <v>6</v>
      </c>
    </row>
    <row r="3" customFormat="false" ht="15" hidden="false" customHeight="false" outlineLevel="0" collapsed="false">
      <c r="A3" s="7" t="s">
        <v>7</v>
      </c>
      <c r="B3" s="3" t="n">
        <v>47.1</v>
      </c>
      <c r="C3" s="3"/>
      <c r="D3" s="3"/>
      <c r="E3" s="3"/>
      <c r="F3" s="3"/>
    </row>
    <row r="4" customFormat="false" ht="15" hidden="false" customHeight="true" outlineLevel="0" collapsed="false">
      <c r="A4" s="7" t="s">
        <v>8</v>
      </c>
      <c r="B4" s="3" t="n">
        <v>101</v>
      </c>
      <c r="C4" s="3"/>
      <c r="D4" s="3"/>
      <c r="E4" s="3"/>
      <c r="F4" s="3"/>
    </row>
    <row r="5" customFormat="false" ht="15" hidden="true" customHeight="false" outlineLevel="0" collapsed="false">
      <c r="A5" s="7"/>
      <c r="B5" s="3"/>
      <c r="C5" s="3"/>
      <c r="D5" s="3"/>
      <c r="E5" s="3"/>
      <c r="F5" s="3"/>
    </row>
    <row r="6" customFormat="false" ht="12.75" hidden="false" customHeight="true" outlineLevel="0" collapsed="false">
      <c r="A6" s="7" t="s">
        <v>9</v>
      </c>
      <c r="B6" s="3" t="n">
        <v>96.4</v>
      </c>
      <c r="C6" s="3"/>
      <c r="D6" s="3"/>
      <c r="E6" s="3"/>
      <c r="F6" s="3"/>
    </row>
    <row r="7" customFormat="false" ht="15" hidden="false" customHeight="false" outlineLevel="0" collapsed="false">
      <c r="A7" s="7" t="s">
        <v>10</v>
      </c>
      <c r="B7" s="3" t="n">
        <v>242.8</v>
      </c>
      <c r="C7" s="3"/>
      <c r="D7" s="3"/>
      <c r="E7" s="3"/>
      <c r="F7" s="3"/>
    </row>
    <row r="8" customFormat="false" ht="15" hidden="false" customHeight="false" outlineLevel="0" collapsed="false">
      <c r="A8" s="7" t="s">
        <v>11</v>
      </c>
      <c r="B8" s="3" t="n">
        <v>79</v>
      </c>
      <c r="C8" s="3"/>
      <c r="D8" s="3"/>
      <c r="E8" s="3"/>
      <c r="F8" s="3"/>
    </row>
    <row r="9" customFormat="false" ht="15" hidden="false" customHeight="false" outlineLevel="0" collapsed="false">
      <c r="A9" s="7" t="s">
        <v>12</v>
      </c>
      <c r="B9" s="5" t="n">
        <v>106.8</v>
      </c>
      <c r="C9" s="5"/>
      <c r="D9" s="3"/>
      <c r="E9" s="3"/>
      <c r="F9" s="3"/>
    </row>
    <row r="10" customFormat="false" ht="15" hidden="false" customHeight="false" outlineLevel="0" collapsed="false">
      <c r="A10" s="7" t="s">
        <v>13</v>
      </c>
      <c r="B10" s="3" t="n">
        <v>35</v>
      </c>
      <c r="C10" s="3"/>
      <c r="D10" s="3"/>
      <c r="E10" s="3"/>
      <c r="F10" s="3"/>
    </row>
    <row r="11" customFormat="false" ht="15" hidden="false" customHeight="false" outlineLevel="0" collapsed="false">
      <c r="A11" s="7" t="s">
        <v>14</v>
      </c>
      <c r="B11" s="3" t="n">
        <v>41</v>
      </c>
      <c r="C11" s="3"/>
      <c r="D11" s="3"/>
      <c r="E11" s="3"/>
      <c r="F11" s="3"/>
    </row>
    <row r="12" customFormat="false" ht="15" hidden="false" customHeight="false" outlineLevel="0" collapsed="false">
      <c r="A12" s="7" t="s">
        <v>15</v>
      </c>
      <c r="B12" s="5" t="n">
        <v>27</v>
      </c>
      <c r="C12" s="5"/>
      <c r="D12" s="3"/>
      <c r="E12" s="3"/>
      <c r="F12" s="3"/>
    </row>
    <row r="13" customFormat="false" ht="15" hidden="false" customHeight="false" outlineLevel="0" collapsed="false">
      <c r="A13" s="7" t="s">
        <v>16</v>
      </c>
      <c r="B13" s="3" t="n">
        <v>99.5</v>
      </c>
      <c r="C13" s="3"/>
      <c r="D13" s="3"/>
      <c r="E13" s="3"/>
      <c r="F13" s="3"/>
    </row>
    <row r="14" customFormat="false" ht="15" hidden="false" customHeight="false" outlineLevel="0" collapsed="false">
      <c r="A14" s="7" t="s">
        <v>17</v>
      </c>
      <c r="B14" s="3" t="n">
        <v>319.5</v>
      </c>
      <c r="C14" s="3"/>
      <c r="D14" s="3"/>
      <c r="E14" s="3"/>
      <c r="F14" s="3"/>
    </row>
    <row r="15" customFormat="false" ht="15" hidden="false" customHeight="false" outlineLevel="0" collapsed="false">
      <c r="A15" s="7" t="s">
        <v>18</v>
      </c>
      <c r="B15" s="3" t="n">
        <v>87.8</v>
      </c>
      <c r="C15" s="3"/>
      <c r="D15" s="3"/>
      <c r="E15" s="3"/>
      <c r="F15" s="3"/>
    </row>
    <row r="16" customFormat="false" ht="15" hidden="false" customHeight="false" outlineLevel="0" collapsed="false">
      <c r="A16" s="7" t="s">
        <v>19</v>
      </c>
      <c r="B16" s="5" t="n">
        <v>14.9</v>
      </c>
      <c r="C16" s="5"/>
      <c r="D16" s="6"/>
      <c r="E16" s="3"/>
      <c r="F16" s="3"/>
    </row>
    <row r="17" customFormat="false" ht="15" hidden="false" customHeight="false" outlineLevel="0" collapsed="false">
      <c r="A17" s="7" t="s">
        <v>20</v>
      </c>
      <c r="B17" s="3" t="n">
        <v>70.8</v>
      </c>
      <c r="C17" s="3"/>
      <c r="D17" s="3"/>
      <c r="E17" s="3"/>
      <c r="F17" s="3"/>
    </row>
    <row r="18" customFormat="false" ht="15" hidden="false" customHeight="false" outlineLevel="0" collapsed="false">
      <c r="A18" s="7" t="s">
        <v>21</v>
      </c>
      <c r="B18" s="3" t="n">
        <v>264.3</v>
      </c>
      <c r="C18" s="3"/>
      <c r="D18" s="3"/>
      <c r="E18" s="3"/>
      <c r="F18" s="3"/>
    </row>
    <row r="19" customFormat="false" ht="15" hidden="false" customHeight="false" outlineLevel="0" collapsed="false">
      <c r="A19" s="7" t="s">
        <v>22</v>
      </c>
      <c r="B19" s="3" t="n">
        <v>84.8</v>
      </c>
      <c r="C19" s="3"/>
      <c r="D19" s="3"/>
      <c r="E19" s="3"/>
      <c r="F19" s="3"/>
    </row>
    <row r="20" customFormat="false" ht="15" hidden="false" customHeight="false" outlineLevel="0" collapsed="false">
      <c r="A20" s="7" t="s">
        <v>23</v>
      </c>
      <c r="B20" s="5" t="n">
        <v>73.6</v>
      </c>
      <c r="C20" s="5"/>
      <c r="D20" s="6"/>
      <c r="E20" s="3"/>
      <c r="F20" s="3"/>
    </row>
    <row r="21" customFormat="false" ht="15" hidden="false" customHeight="false" outlineLevel="0" collapsed="false">
      <c r="A21" s="7" t="s">
        <v>24</v>
      </c>
      <c r="B21" s="3" t="n">
        <v>59.2</v>
      </c>
      <c r="C21" s="3"/>
      <c r="D21" s="3"/>
      <c r="E21" s="3"/>
      <c r="F21" s="3"/>
    </row>
    <row r="22" customFormat="false" ht="15" hidden="false" customHeight="false" outlineLevel="0" collapsed="false">
      <c r="A22" s="7" t="s">
        <v>25</v>
      </c>
      <c r="B22" s="3" t="n">
        <v>73.5</v>
      </c>
      <c r="C22" s="3"/>
      <c r="D22" s="3"/>
      <c r="E22" s="3"/>
      <c r="F22" s="3"/>
    </row>
    <row r="23" customFormat="false" ht="15" hidden="false" customHeight="false" outlineLevel="0" collapsed="false">
      <c r="A23" s="7" t="s">
        <v>26</v>
      </c>
      <c r="B23" s="3" t="n">
        <v>99</v>
      </c>
      <c r="C23" s="3"/>
      <c r="D23" s="3"/>
      <c r="E23" s="3"/>
      <c r="F23" s="3"/>
    </row>
    <row r="24" customFormat="false" ht="15" hidden="false" customHeight="false" outlineLevel="0" collapsed="false">
      <c r="A24" s="7" t="s">
        <v>27</v>
      </c>
      <c r="B24" s="5" t="n">
        <v>98.8</v>
      </c>
      <c r="C24" s="5"/>
      <c r="D24" s="3"/>
      <c r="E24" s="3"/>
      <c r="F24" s="3"/>
    </row>
    <row r="25" customFormat="false" ht="15" hidden="false" customHeight="false" outlineLevel="0" collapsed="false">
      <c r="A25" s="7" t="s">
        <v>28</v>
      </c>
      <c r="B25" s="5" t="n">
        <v>87.5</v>
      </c>
      <c r="C25" s="5"/>
      <c r="D25" s="3"/>
      <c r="E25" s="3"/>
      <c r="F25" s="3"/>
    </row>
    <row r="26" customFormat="false" ht="15" hidden="false" customHeight="false" outlineLevel="0" collapsed="false">
      <c r="A26" s="7" t="s">
        <v>29</v>
      </c>
      <c r="B26" s="8" t="n">
        <v>74.7</v>
      </c>
      <c r="C26" s="8"/>
      <c r="D26" s="9"/>
      <c r="E26" s="3"/>
      <c r="F26" s="3"/>
    </row>
    <row r="27" customFormat="false" ht="15" hidden="false" customHeight="false" outlineLevel="0" collapsed="false">
      <c r="A27" s="7" t="s">
        <v>30</v>
      </c>
      <c r="B27" s="3" t="n">
        <v>49.7</v>
      </c>
      <c r="C27" s="3"/>
      <c r="D27" s="3"/>
      <c r="E27" s="3"/>
      <c r="F27" s="3"/>
    </row>
    <row r="28" customFormat="false" ht="15" hidden="false" customHeight="false" outlineLevel="0" collapsed="false">
      <c r="A28" s="7" t="s">
        <v>31</v>
      </c>
      <c r="B28" s="3" t="n">
        <v>94.6</v>
      </c>
      <c r="C28" s="3"/>
      <c r="D28" s="3"/>
      <c r="E28" s="3"/>
      <c r="F28" s="3"/>
    </row>
    <row r="29" customFormat="false" ht="15" hidden="false" customHeight="false" outlineLevel="0" collapsed="false">
      <c r="A29" s="7" t="s">
        <v>32</v>
      </c>
      <c r="B29" s="3" t="n">
        <v>31.6</v>
      </c>
      <c r="C29" s="3"/>
      <c r="D29" s="3"/>
      <c r="E29" s="3"/>
      <c r="F29" s="3"/>
    </row>
    <row r="30" customFormat="false" ht="15" hidden="false" customHeight="false" outlineLevel="0" collapsed="false">
      <c r="A30" s="7" t="s">
        <v>33</v>
      </c>
      <c r="B30" s="3" t="n">
        <v>42.2</v>
      </c>
      <c r="C30" s="3"/>
      <c r="D30" s="3"/>
      <c r="E30" s="3"/>
      <c r="F30" s="3"/>
    </row>
    <row r="31" customFormat="false" ht="15" hidden="false" customHeight="false" outlineLevel="0" collapsed="false">
      <c r="A31" s="7" t="s">
        <v>34</v>
      </c>
      <c r="B31" s="3" t="n">
        <v>79.6</v>
      </c>
      <c r="C31" s="3"/>
      <c r="D31" s="3"/>
      <c r="E31" s="3"/>
      <c r="F31" s="3"/>
    </row>
    <row r="32" customFormat="false" ht="15" hidden="false" customHeight="false" outlineLevel="0" collapsed="false">
      <c r="A32" s="7" t="s">
        <v>35</v>
      </c>
      <c r="B32" s="3" t="n">
        <v>20</v>
      </c>
      <c r="C32" s="3"/>
      <c r="D32" s="3"/>
      <c r="E32" s="3"/>
      <c r="F32" s="3"/>
    </row>
    <row r="33" customFormat="false" ht="15" hidden="false" customHeight="false" outlineLevel="0" collapsed="false">
      <c r="A33" s="7" t="s">
        <v>36</v>
      </c>
      <c r="B33" s="3" t="n">
        <v>94.4</v>
      </c>
      <c r="C33" s="3"/>
      <c r="D33" s="3"/>
      <c r="E33" s="3"/>
      <c r="F33" s="3"/>
    </row>
    <row r="34" customFormat="false" ht="15" hidden="false" customHeight="false" outlineLevel="0" collapsed="false">
      <c r="A34" s="7" t="s">
        <v>37</v>
      </c>
      <c r="B34" s="10" t="n">
        <f aca="false">SUM(B2:B33)</f>
        <v>4062.5</v>
      </c>
      <c r="C34" s="10" t="n">
        <v>3793.8</v>
      </c>
      <c r="D34" s="11" t="n">
        <f aca="false">C34/B34</f>
        <v>0.933858461538462</v>
      </c>
      <c r="E34" s="3"/>
      <c r="F34" s="3"/>
    </row>
    <row r="35" customFormat="false" ht="15" hidden="false" customHeight="false" outlineLevel="0" collapsed="false">
      <c r="A35" s="12" t="s">
        <v>38</v>
      </c>
      <c r="B35" s="13" t="n">
        <v>0.89</v>
      </c>
    </row>
    <row r="36" customFormat="false" ht="18.75" hidden="false" customHeight="false" outlineLevel="0" collapsed="false">
      <c r="A36" s="14" t="s">
        <v>39</v>
      </c>
      <c r="B36" s="14"/>
      <c r="C36" s="14"/>
    </row>
    <row r="37" customFormat="false" ht="18.75" hidden="false" customHeight="false" outlineLevel="0" collapsed="false">
      <c r="A37" s="15" t="s">
        <v>40</v>
      </c>
      <c r="B37" s="15"/>
    </row>
    <row r="38" customFormat="false" ht="18.75" hidden="false" customHeight="false" outlineLevel="0" collapsed="false">
      <c r="A38" s="15" t="s">
        <v>41</v>
      </c>
      <c r="B38" s="15"/>
    </row>
    <row r="40" customFormat="false" ht="18.75" hidden="false" customHeight="false" outlineLevel="0" collapsed="false">
      <c r="A40" s="16" t="s">
        <v>42</v>
      </c>
      <c r="B40" s="16"/>
      <c r="C40" s="16"/>
      <c r="D40" s="16"/>
      <c r="E40" s="16"/>
      <c r="F40" s="16"/>
    </row>
    <row r="41" customFormat="false" ht="18.75" hidden="false" customHeight="false" outlineLevel="0" collapsed="false">
      <c r="A41" s="15" t="s">
        <v>43</v>
      </c>
      <c r="B41" s="15"/>
    </row>
    <row r="42" customFormat="false" ht="18.75" hidden="false" customHeight="false" outlineLevel="0" collapsed="false">
      <c r="A42" s="16" t="s">
        <v>44</v>
      </c>
      <c r="B42" s="16"/>
    </row>
    <row r="44" customFormat="false" ht="18.75" hidden="false" customHeight="false" outlineLevel="0" collapsed="false">
      <c r="A44" s="17" t="s">
        <v>45</v>
      </c>
      <c r="B44" s="17"/>
      <c r="C44" s="17"/>
      <c r="D44" s="17"/>
      <c r="E44" s="17"/>
      <c r="F44" s="17"/>
      <c r="G44" s="17"/>
      <c r="H44" s="17"/>
    </row>
    <row r="45" customFormat="false" ht="18.75" hidden="false" customHeight="false" outlineLevel="0" collapsed="false">
      <c r="A45" s="17" t="s">
        <v>46</v>
      </c>
      <c r="B45" s="17"/>
      <c r="C45" s="17"/>
    </row>
    <row r="46" customFormat="false" ht="18.75" hidden="false" customHeight="false" outlineLevel="0" collapsed="false">
      <c r="A46" s="17" t="s">
        <v>47</v>
      </c>
      <c r="B46" s="17"/>
      <c r="C46" s="17"/>
    </row>
    <row r="48" customFormat="false" ht="18.75" hidden="false" customHeight="false" outlineLevel="0" collapsed="false">
      <c r="A48" s="18" t="s">
        <v>48</v>
      </c>
      <c r="B48" s="19"/>
      <c r="C48" s="19"/>
      <c r="D48" s="19"/>
      <c r="E48" s="19"/>
      <c r="F48" s="19"/>
      <c r="G48" s="19"/>
      <c r="H48" s="19"/>
    </row>
    <row r="49" customFormat="false" ht="18.75" hidden="false" customHeight="false" outlineLevel="0" collapsed="false">
      <c r="A49" s="16" t="s">
        <v>49</v>
      </c>
      <c r="B49" s="16"/>
    </row>
    <row r="50" customFormat="false" ht="18.75" hidden="false" customHeight="false" outlineLevel="0" collapsed="false">
      <c r="A50" s="17" t="s">
        <v>50</v>
      </c>
      <c r="B50" s="17"/>
      <c r="C50" s="17"/>
      <c r="D50" s="19"/>
      <c r="E50" s="19"/>
    </row>
    <row r="52" customFormat="false" ht="18.75" hidden="false" customHeight="false" outlineLevel="0" collapsed="false">
      <c r="A52" s="18" t="s">
        <v>51</v>
      </c>
    </row>
    <row r="57" customFormat="false" ht="18.75" hidden="false" customHeight="false" outlineLevel="0" collapsed="false">
      <c r="A57" s="17" t="s">
        <v>52</v>
      </c>
      <c r="B57" s="17"/>
      <c r="C57" s="17"/>
    </row>
    <row r="59" customFormat="false" ht="18.75" hidden="false" customHeight="false" outlineLevel="0" collapsed="false">
      <c r="A59" s="20" t="s">
        <v>53</v>
      </c>
    </row>
    <row r="61" customFormat="false" ht="18.75" hidden="false" customHeight="false" outlineLevel="0" collapsed="false">
      <c r="A61" s="21" t="s">
        <v>54</v>
      </c>
      <c r="B61" s="21"/>
      <c r="C61" s="21"/>
    </row>
    <row r="62" customFormat="false" ht="18.75" hidden="false" customHeight="false" outlineLevel="0" collapsed="false">
      <c r="A62" s="21" t="s">
        <v>55</v>
      </c>
      <c r="B62" s="21"/>
      <c r="C62" s="21"/>
      <c r="D62" s="22" t="s">
        <v>56</v>
      </c>
      <c r="E62" s="22"/>
      <c r="F62" s="22"/>
    </row>
  </sheetData>
  <mergeCells count="4">
    <mergeCell ref="A36:C36"/>
    <mergeCell ref="A37:B37"/>
    <mergeCell ref="A38:B38"/>
    <mergeCell ref="A41:B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8" zoomScaleNormal="78" zoomScalePageLayoutView="100" workbookViewId="0">
      <selection pane="topLeft" activeCell="C6" activeCellId="0" sqref="C6"/>
    </sheetView>
  </sheetViews>
  <sheetFormatPr defaultRowHeight="15"/>
  <cols>
    <col collapsed="false" hidden="false" max="1" min="1" style="0" width="15.753488372093"/>
    <col collapsed="false" hidden="false" max="2" min="2" style="0" width="12.6744186046512"/>
    <col collapsed="false" hidden="false" max="3" min="3" style="0" width="16.1209302325581"/>
    <col collapsed="false" hidden="false" max="4" min="4" style="0" width="13.7813953488372"/>
    <col collapsed="false" hidden="false" max="5" min="5" style="0" width="9.10697674418605"/>
    <col collapsed="false" hidden="false" max="6" min="6" style="0" width="15.1348837209302"/>
    <col collapsed="false" hidden="false" max="1025" min="7" style="0" width="9.10697674418605"/>
  </cols>
  <sheetData>
    <row r="1" customFormat="false" ht="71.25" hidden="false" customHeight="true" outlineLevel="0" collapsed="false">
      <c r="A1" s="1" t="s">
        <v>57</v>
      </c>
      <c r="B1" s="1" t="s">
        <v>1</v>
      </c>
      <c r="C1" s="1" t="s">
        <v>2</v>
      </c>
      <c r="D1" s="2" t="s">
        <v>3</v>
      </c>
      <c r="E1" s="3"/>
      <c r="F1" s="1" t="s">
        <v>4</v>
      </c>
    </row>
    <row r="2" customFormat="false" ht="15" hidden="false" customHeight="false" outlineLevel="0" collapsed="false">
      <c r="A2" s="4" t="n">
        <v>1</v>
      </c>
      <c r="B2" s="5" t="n">
        <v>1782</v>
      </c>
      <c r="C2" s="5" t="n">
        <v>1731.7</v>
      </c>
      <c r="D2" s="6" t="n">
        <f aca="false">100/B2*C2</f>
        <v>97.1773288439955</v>
      </c>
      <c r="E2" s="3" t="s">
        <v>5</v>
      </c>
      <c r="F2" s="3" t="s">
        <v>58</v>
      </c>
    </row>
    <row r="3" customFormat="false" ht="15" hidden="false" customHeight="false" outlineLevel="0" collapsed="false">
      <c r="A3" s="23" t="s">
        <v>7</v>
      </c>
      <c r="B3" s="5" t="n">
        <v>3633.4</v>
      </c>
      <c r="C3" s="5" t="n">
        <v>3363.3</v>
      </c>
      <c r="D3" s="6" t="n">
        <f aca="false">100/B3*C3</f>
        <v>92.5661914460285</v>
      </c>
      <c r="E3" s="3" t="s">
        <v>5</v>
      </c>
      <c r="F3" s="3" t="s">
        <v>58</v>
      </c>
    </row>
    <row r="4" customFormat="false" ht="15" hidden="false" customHeight="false" outlineLevel="0" collapsed="false">
      <c r="A4" s="23" t="s">
        <v>8</v>
      </c>
      <c r="B4" s="5" t="n">
        <v>491.8</v>
      </c>
      <c r="C4" s="5" t="n">
        <v>271.8</v>
      </c>
      <c r="D4" s="6" t="n">
        <f aca="false">100/B4*C4</f>
        <v>55.2663684424563</v>
      </c>
      <c r="E4" s="3" t="s">
        <v>5</v>
      </c>
      <c r="F4" s="3" t="s">
        <v>58</v>
      </c>
    </row>
    <row r="5" customFormat="false" ht="15" hidden="false" customHeight="false" outlineLevel="0" collapsed="false">
      <c r="A5" s="23" t="s">
        <v>9</v>
      </c>
      <c r="B5" s="5" t="n">
        <v>2589.9</v>
      </c>
      <c r="C5" s="5" t="n">
        <v>2589.9</v>
      </c>
      <c r="D5" s="6" t="n">
        <f aca="false">100/B5*C5</f>
        <v>100</v>
      </c>
      <c r="E5" s="3" t="s">
        <v>5</v>
      </c>
      <c r="F5" s="3" t="s">
        <v>58</v>
      </c>
    </row>
    <row r="6" customFormat="false" ht="15" hidden="false" customHeight="false" outlineLevel="0" collapsed="false">
      <c r="A6" s="7" t="s">
        <v>37</v>
      </c>
      <c r="B6" s="24" t="n">
        <f aca="false">SUM(B2:B5)</f>
        <v>8497.1</v>
      </c>
      <c r="C6" s="24" t="n">
        <f aca="false">SUM(C2:C5)</f>
        <v>7956.7</v>
      </c>
      <c r="D6" s="6" t="n">
        <f aca="false">100/B6*C6</f>
        <v>93.6401831213002</v>
      </c>
      <c r="E6" s="3" t="s">
        <v>5</v>
      </c>
      <c r="F6" s="3"/>
    </row>
    <row r="7" customFormat="false" ht="15" hidden="false" customHeight="false" outlineLevel="0" collapsed="false">
      <c r="A7" s="25" t="s">
        <v>38</v>
      </c>
      <c r="B7" s="26" t="n">
        <v>0.94</v>
      </c>
      <c r="C7" s="27"/>
      <c r="D7" s="27"/>
      <c r="E7" s="27"/>
      <c r="F7" s="27"/>
    </row>
    <row r="8" customFormat="false" ht="18.75" hidden="false" customHeight="false" outlineLevel="0" collapsed="false">
      <c r="A8" s="14" t="s">
        <v>39</v>
      </c>
      <c r="B8" s="14"/>
      <c r="C8" s="14"/>
      <c r="F8" s="27"/>
    </row>
    <row r="9" customFormat="false" ht="18.75" hidden="false" customHeight="false" outlineLevel="0" collapsed="false">
      <c r="A9" s="15" t="s">
        <v>59</v>
      </c>
      <c r="B9" s="15"/>
      <c r="F9" s="27"/>
    </row>
    <row r="10" customFormat="false" ht="18.75" hidden="false" customHeight="false" outlineLevel="0" collapsed="false">
      <c r="A10" s="15" t="s">
        <v>60</v>
      </c>
      <c r="B10" s="15"/>
      <c r="F10" s="27"/>
    </row>
    <row r="11" customFormat="false" ht="15" hidden="false" customHeight="false" outlineLevel="0" collapsed="false">
      <c r="A11" s="28"/>
      <c r="B11" s="27"/>
      <c r="C11" s="27"/>
      <c r="D11" s="27"/>
      <c r="E11" s="27"/>
      <c r="F11" s="27"/>
    </row>
    <row r="12" customFormat="false" ht="18.75" hidden="false" customHeight="false" outlineLevel="0" collapsed="false">
      <c r="A12" s="16" t="s">
        <v>42</v>
      </c>
      <c r="B12" s="16"/>
      <c r="C12" s="16"/>
      <c r="D12" s="16"/>
      <c r="E12" s="16"/>
      <c r="F12" s="16"/>
    </row>
    <row r="13" customFormat="false" ht="18.75" hidden="false" customHeight="false" outlineLevel="0" collapsed="false">
      <c r="A13" s="15" t="s">
        <v>61</v>
      </c>
      <c r="B13" s="15"/>
    </row>
    <row r="14" customFormat="false" ht="18.75" hidden="false" customHeight="false" outlineLevel="0" collapsed="false">
      <c r="A14" s="16" t="s">
        <v>62</v>
      </c>
      <c r="B14" s="16"/>
    </row>
    <row r="15" customFormat="false" ht="15" hidden="false" customHeight="false" outlineLevel="0" collapsed="false">
      <c r="A15" s="28"/>
      <c r="B15" s="27"/>
      <c r="C15" s="27"/>
      <c r="D15" s="27"/>
      <c r="E15" s="27"/>
      <c r="F15" s="27"/>
    </row>
    <row r="16" customFormat="false" ht="18.75" hidden="false" customHeight="false" outlineLevel="0" collapsed="false">
      <c r="A16" s="29" t="s">
        <v>45</v>
      </c>
      <c r="B16" s="29"/>
      <c r="C16" s="29"/>
      <c r="D16" s="29"/>
      <c r="E16" s="29"/>
      <c r="F16" s="29"/>
      <c r="G16" s="29"/>
      <c r="H16" s="29"/>
    </row>
    <row r="17" customFormat="false" ht="18.75" hidden="false" customHeight="false" outlineLevel="0" collapsed="false">
      <c r="A17" s="29" t="s">
        <v>46</v>
      </c>
      <c r="B17" s="29"/>
      <c r="C17" s="29"/>
    </row>
    <row r="18" customFormat="false" ht="18.75" hidden="false" customHeight="false" outlineLevel="0" collapsed="false">
      <c r="A18" s="29" t="s">
        <v>63</v>
      </c>
      <c r="B18" s="29"/>
      <c r="C18" s="29"/>
    </row>
    <row r="19" customFormat="false" ht="15" hidden="false" customHeight="false" outlineLevel="0" collapsed="false">
      <c r="A19" s="28"/>
      <c r="B19" s="27"/>
      <c r="C19" s="27"/>
      <c r="D19" s="27"/>
      <c r="E19" s="27"/>
      <c r="F19" s="27"/>
    </row>
    <row r="20" customFormat="false" ht="18.75" hidden="false" customHeight="false" outlineLevel="0" collapsed="false">
      <c r="A20" s="18" t="s">
        <v>48</v>
      </c>
      <c r="B20" s="19"/>
      <c r="C20" s="19"/>
      <c r="D20" s="19"/>
      <c r="E20" s="19"/>
      <c r="F20" s="19"/>
    </row>
    <row r="21" customFormat="false" ht="18.75" hidden="false" customHeight="false" outlineLevel="0" collapsed="false">
      <c r="A21" s="16" t="s">
        <v>49</v>
      </c>
      <c r="B21" s="16"/>
    </row>
    <row r="22" customFormat="false" ht="18.75" hidden="false" customHeight="false" outlineLevel="0" collapsed="false">
      <c r="A22" s="29" t="s">
        <v>64</v>
      </c>
      <c r="B22" s="29"/>
      <c r="C22" s="29"/>
      <c r="D22" s="19"/>
      <c r="E22" s="19"/>
    </row>
    <row r="23" customFormat="false" ht="15" hidden="false" customHeight="false" outlineLevel="0" collapsed="false">
      <c r="A23" s="28"/>
      <c r="B23" s="27"/>
      <c r="C23" s="27"/>
      <c r="D23" s="27"/>
      <c r="E23" s="27"/>
      <c r="F23" s="27"/>
    </row>
    <row r="24" customFormat="false" ht="18.75" hidden="false" customHeight="false" outlineLevel="0" collapsed="false">
      <c r="A24" s="18" t="s">
        <v>51</v>
      </c>
    </row>
    <row r="29" customFormat="false" ht="18.75" hidden="false" customHeight="false" outlineLevel="0" collapsed="false">
      <c r="A29" s="29" t="s">
        <v>52</v>
      </c>
      <c r="B29" s="29"/>
      <c r="C29" s="29"/>
    </row>
    <row r="31" customFormat="false" ht="18.75" hidden="false" customHeight="false" outlineLevel="0" collapsed="false">
      <c r="A31" s="20" t="s">
        <v>53</v>
      </c>
    </row>
    <row r="33" customFormat="false" ht="18.75" hidden="false" customHeight="false" outlineLevel="0" collapsed="false">
      <c r="A33" s="30" t="s">
        <v>54</v>
      </c>
      <c r="B33" s="30"/>
      <c r="C33" s="30"/>
    </row>
    <row r="34" customFormat="false" ht="18.75" hidden="false" customHeight="false" outlineLevel="0" collapsed="false">
      <c r="A34" s="30" t="s">
        <v>65</v>
      </c>
      <c r="B34" s="30"/>
      <c r="C34" s="30"/>
    </row>
    <row r="36" customFormat="false" ht="15" hidden="false" customHeight="false" outlineLevel="0" collapsed="false">
      <c r="D36" s="31" t="s">
        <v>66</v>
      </c>
      <c r="E36" s="31"/>
      <c r="F36" s="31"/>
    </row>
  </sheetData>
  <mergeCells count="12">
    <mergeCell ref="A8:C8"/>
    <mergeCell ref="A9:B9"/>
    <mergeCell ref="A10:B10"/>
    <mergeCell ref="A13:B13"/>
    <mergeCell ref="A16:H16"/>
    <mergeCell ref="A17:C17"/>
    <mergeCell ref="A18:C18"/>
    <mergeCell ref="A22:C22"/>
    <mergeCell ref="A29:C29"/>
    <mergeCell ref="A33:C33"/>
    <mergeCell ref="A34:C34"/>
    <mergeCell ref="D36:F3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8"/>
  <sheetViews>
    <sheetView windowProtection="false" showFormulas="false" showGridLines="true" showRowColHeaders="true" showZeros="true" rightToLeft="false" tabSelected="true" showOutlineSymbols="true" defaultGridColor="true" view="normal" topLeftCell="C56" colorId="64" zoomScale="78" zoomScaleNormal="78" zoomScalePageLayoutView="100" workbookViewId="0">
      <selection pane="topLeft" activeCell="F4" activeCellId="0" sqref="F4"/>
    </sheetView>
  </sheetViews>
  <sheetFormatPr defaultRowHeight="13.8"/>
  <cols>
    <col collapsed="false" hidden="false" max="1" min="1" style="0" width="17.7209302325581"/>
    <col collapsed="false" hidden="false" max="2" min="2" style="0" width="17.9674418604651"/>
    <col collapsed="false" hidden="false" max="3" min="3" style="0" width="11.2"/>
    <col collapsed="false" hidden="false" max="4" min="4" style="0" width="10.4604651162791"/>
    <col collapsed="false" hidden="false" max="5" min="5" style="0" width="8.24651162790698"/>
    <col collapsed="false" hidden="false" max="6" min="6" style="0" width="7.50697674418605"/>
    <col collapsed="false" hidden="false" max="7" min="7" style="0" width="8.61395348837209"/>
    <col collapsed="false" hidden="false" max="13" min="8" style="0" width="9.10697674418605"/>
    <col collapsed="false" hidden="false" max="14" min="14" style="0" width="10.5813953488372"/>
    <col collapsed="false" hidden="false" max="1025" min="15" style="0" width="9.10697674418605"/>
  </cols>
  <sheetData>
    <row r="1" customFormat="false" ht="73.5" hidden="false" customHeight="true" outlineLevel="0" collapsed="false">
      <c r="A1" s="32" t="s">
        <v>67</v>
      </c>
      <c r="B1" s="32" t="s">
        <v>68</v>
      </c>
      <c r="C1" s="32" t="s">
        <v>69</v>
      </c>
      <c r="D1" s="32" t="s">
        <v>70</v>
      </c>
      <c r="E1" s="32" t="s">
        <v>71</v>
      </c>
      <c r="F1" s="32" t="s">
        <v>72</v>
      </c>
      <c r="G1" s="32" t="s">
        <v>73</v>
      </c>
      <c r="H1" s="33" t="s">
        <v>74</v>
      </c>
      <c r="I1" s="34" t="s">
        <v>75</v>
      </c>
      <c r="J1" s="34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81</v>
      </c>
      <c r="P1" s="35" t="s">
        <v>82</v>
      </c>
    </row>
    <row r="2" customFormat="false" ht="39.55" hidden="false" customHeight="false" outlineLevel="0" collapsed="false">
      <c r="A2" s="36" t="s">
        <v>83</v>
      </c>
      <c r="B2" s="33" t="n">
        <v>1</v>
      </c>
      <c r="C2" s="33" t="n">
        <v>10</v>
      </c>
      <c r="D2" s="33" t="n">
        <v>10</v>
      </c>
      <c r="E2" s="37" t="n">
        <v>1</v>
      </c>
      <c r="F2" s="38" t="n">
        <v>200</v>
      </c>
      <c r="G2" s="33" t="n">
        <v>133.6</v>
      </c>
      <c r="H2" s="39" t="n">
        <f aca="false">G2/G83</f>
        <v>0.033955166980125</v>
      </c>
      <c r="I2" s="40" t="n">
        <f aca="false">G2/F2</f>
        <v>0.668</v>
      </c>
      <c r="J2" s="40" t="n">
        <f aca="false">D2/C2</f>
        <v>1</v>
      </c>
      <c r="K2" s="11" t="n">
        <f aca="false">G2/F2</f>
        <v>0.668</v>
      </c>
      <c r="L2" s="11" t="n">
        <f aca="false">J2/K2</f>
        <v>1.49700598802395</v>
      </c>
      <c r="M2" s="3" t="n">
        <v>1</v>
      </c>
      <c r="N2" s="3" t="n">
        <f aca="false">M2/B2</f>
        <v>1</v>
      </c>
      <c r="O2" s="11" t="n">
        <f aca="false">N2*L2</f>
        <v>1.49700598802395</v>
      </c>
    </row>
    <row r="3" customFormat="false" ht="13.8" hidden="false" customHeight="false" outlineLevel="0" collapsed="false">
      <c r="A3" s="36"/>
      <c r="B3" s="33"/>
      <c r="C3" s="33"/>
      <c r="D3" s="33"/>
      <c r="E3" s="37"/>
      <c r="F3" s="38" t="n">
        <v>94.2</v>
      </c>
      <c r="G3" s="33"/>
      <c r="H3" s="39"/>
      <c r="I3" s="40"/>
      <c r="J3" s="40"/>
      <c r="K3" s="11"/>
      <c r="L3" s="11"/>
      <c r="M3" s="3"/>
      <c r="N3" s="3"/>
      <c r="O3" s="11"/>
    </row>
    <row r="4" customFormat="false" ht="13.8" hidden="false" customHeight="false" outlineLevel="0" collapsed="false">
      <c r="A4" s="36"/>
      <c r="B4" s="33"/>
      <c r="C4" s="33"/>
      <c r="D4" s="33"/>
      <c r="E4" s="37"/>
      <c r="F4" s="38" t="n">
        <v>420.5</v>
      </c>
      <c r="G4" s="33"/>
      <c r="H4" s="39"/>
      <c r="I4" s="40"/>
      <c r="J4" s="40"/>
      <c r="K4" s="11"/>
      <c r="L4" s="11"/>
      <c r="M4" s="3"/>
      <c r="N4" s="3"/>
      <c r="O4" s="11"/>
    </row>
    <row r="5" customFormat="false" ht="13.8" hidden="false" customHeight="false" outlineLevel="0" collapsed="false">
      <c r="A5" s="36"/>
      <c r="B5" s="33"/>
      <c r="C5" s="33"/>
      <c r="D5" s="33"/>
      <c r="E5" s="37"/>
      <c r="F5" s="38" t="n">
        <v>300</v>
      </c>
      <c r="G5" s="33"/>
      <c r="H5" s="39"/>
      <c r="I5" s="40"/>
      <c r="J5" s="40"/>
      <c r="K5" s="11"/>
      <c r="L5" s="11"/>
      <c r="M5" s="3"/>
      <c r="N5" s="3"/>
      <c r="O5" s="11"/>
    </row>
    <row r="6" customFormat="false" ht="13.8" hidden="false" customHeight="false" outlineLevel="0" collapsed="false">
      <c r="A6" s="36"/>
      <c r="B6" s="33"/>
      <c r="C6" s="33"/>
      <c r="D6" s="33"/>
      <c r="E6" s="37"/>
      <c r="F6" s="38" t="n">
        <v>97.5</v>
      </c>
      <c r="G6" s="33"/>
      <c r="H6" s="39"/>
      <c r="I6" s="40"/>
      <c r="J6" s="40"/>
      <c r="K6" s="11"/>
      <c r="L6" s="11"/>
      <c r="M6" s="3"/>
      <c r="N6" s="3"/>
      <c r="O6" s="11"/>
    </row>
    <row r="7" customFormat="false" ht="13.8" hidden="false" customHeight="false" outlineLevel="0" collapsed="false">
      <c r="A7" s="36"/>
      <c r="B7" s="33"/>
      <c r="C7" s="33"/>
      <c r="D7" s="33"/>
      <c r="E7" s="37"/>
      <c r="F7" s="38" t="n">
        <v>28.2</v>
      </c>
      <c r="G7" s="33"/>
      <c r="H7" s="39"/>
      <c r="I7" s="40"/>
      <c r="J7" s="40"/>
      <c r="K7" s="11"/>
      <c r="L7" s="11"/>
      <c r="M7" s="3"/>
      <c r="N7" s="3"/>
      <c r="O7" s="11"/>
    </row>
    <row r="8" customFormat="false" ht="13.8" hidden="false" customHeight="false" outlineLevel="0" collapsed="false">
      <c r="A8" s="36"/>
      <c r="B8" s="33"/>
      <c r="C8" s="33"/>
      <c r="D8" s="33"/>
      <c r="E8" s="37"/>
      <c r="F8" s="38" t="n">
        <v>45.7</v>
      </c>
      <c r="G8" s="33"/>
      <c r="H8" s="39"/>
      <c r="I8" s="40"/>
      <c r="J8" s="40"/>
      <c r="K8" s="11"/>
      <c r="L8" s="11"/>
      <c r="M8" s="3"/>
      <c r="N8" s="3"/>
      <c r="O8" s="11"/>
    </row>
    <row r="9" customFormat="false" ht="13.8" hidden="false" customHeight="false" outlineLevel="0" collapsed="false">
      <c r="A9" s="36"/>
      <c r="B9" s="33"/>
      <c r="C9" s="33"/>
      <c r="D9" s="33"/>
      <c r="E9" s="37"/>
      <c r="F9" s="38" t="n">
        <v>99</v>
      </c>
      <c r="G9" s="33"/>
      <c r="H9" s="39"/>
      <c r="I9" s="40"/>
      <c r="J9" s="40"/>
      <c r="K9" s="11"/>
      <c r="L9" s="11"/>
      <c r="M9" s="3"/>
      <c r="N9" s="3"/>
      <c r="O9" s="11"/>
    </row>
    <row r="10" customFormat="false" ht="13.8" hidden="false" customHeight="false" outlineLevel="0" collapsed="false">
      <c r="A10" s="36"/>
      <c r="B10" s="33"/>
      <c r="C10" s="33"/>
      <c r="D10" s="33"/>
      <c r="E10" s="37"/>
      <c r="F10" s="38" t="n">
        <v>99.1</v>
      </c>
      <c r="G10" s="33"/>
      <c r="H10" s="39"/>
      <c r="I10" s="40"/>
      <c r="J10" s="40"/>
      <c r="K10" s="11"/>
      <c r="L10" s="11"/>
      <c r="M10" s="3"/>
      <c r="N10" s="3"/>
      <c r="O10" s="11"/>
    </row>
    <row r="11" customFormat="false" ht="13.8" hidden="false" customHeight="false" outlineLevel="0" collapsed="false">
      <c r="A11" s="36"/>
      <c r="B11" s="33"/>
      <c r="C11" s="33"/>
      <c r="D11" s="33"/>
      <c r="E11" s="37"/>
      <c r="F11" s="38" t="n">
        <v>99.8</v>
      </c>
      <c r="G11" s="33"/>
      <c r="H11" s="39"/>
      <c r="I11" s="40"/>
      <c r="J11" s="40"/>
      <c r="K11" s="11"/>
      <c r="L11" s="11"/>
      <c r="M11" s="3"/>
      <c r="N11" s="3"/>
      <c r="O11" s="11"/>
    </row>
    <row r="12" customFormat="false" ht="13.8" hidden="false" customHeight="false" outlineLevel="0" collapsed="false">
      <c r="A12" s="36"/>
      <c r="B12" s="33"/>
      <c r="C12" s="33"/>
      <c r="D12" s="33"/>
      <c r="E12" s="37"/>
      <c r="F12" s="38" t="n">
        <v>70.6</v>
      </c>
      <c r="G12" s="33"/>
      <c r="H12" s="39"/>
      <c r="I12" s="40"/>
      <c r="J12" s="40"/>
      <c r="K12" s="11"/>
      <c r="L12" s="11"/>
      <c r="M12" s="3"/>
      <c r="N12" s="3"/>
      <c r="O12" s="11"/>
    </row>
    <row r="13" customFormat="false" ht="13.8" hidden="false" customHeight="false" outlineLevel="0" collapsed="false">
      <c r="A13" s="36"/>
      <c r="B13" s="33"/>
      <c r="C13" s="33"/>
      <c r="D13" s="33"/>
      <c r="E13" s="37"/>
      <c r="F13" s="38" t="n">
        <v>95.7</v>
      </c>
      <c r="G13" s="33"/>
      <c r="H13" s="39"/>
      <c r="I13" s="40"/>
      <c r="J13" s="40"/>
      <c r="K13" s="11"/>
      <c r="L13" s="11"/>
      <c r="M13" s="3"/>
      <c r="N13" s="3"/>
      <c r="O13" s="11"/>
    </row>
    <row r="14" customFormat="false" ht="13.8" hidden="false" customHeight="false" outlineLevel="0" collapsed="false">
      <c r="A14" s="36"/>
      <c r="B14" s="33"/>
      <c r="C14" s="33"/>
      <c r="D14" s="33"/>
      <c r="E14" s="37"/>
      <c r="F14" s="38" t="n">
        <v>99.8</v>
      </c>
      <c r="G14" s="33"/>
      <c r="H14" s="39"/>
      <c r="I14" s="40"/>
      <c r="J14" s="40"/>
      <c r="K14" s="11"/>
      <c r="L14" s="11"/>
      <c r="M14" s="3"/>
      <c r="N14" s="3"/>
      <c r="O14" s="11"/>
    </row>
    <row r="15" customFormat="false" ht="13.8" hidden="false" customHeight="false" outlineLevel="0" collapsed="false">
      <c r="A15" s="36"/>
      <c r="B15" s="33"/>
      <c r="C15" s="33"/>
      <c r="D15" s="33"/>
      <c r="E15" s="37"/>
      <c r="F15" s="38" t="n">
        <v>500</v>
      </c>
      <c r="G15" s="33"/>
      <c r="H15" s="39"/>
      <c r="I15" s="40"/>
      <c r="J15" s="40"/>
      <c r="K15" s="11"/>
      <c r="L15" s="11"/>
      <c r="M15" s="3"/>
      <c r="N15" s="3"/>
      <c r="O15" s="11"/>
    </row>
    <row r="16" customFormat="false" ht="13.8" hidden="false" customHeight="false" outlineLevel="0" collapsed="false">
      <c r="A16" s="36"/>
      <c r="B16" s="33"/>
      <c r="C16" s="33"/>
      <c r="D16" s="33"/>
      <c r="E16" s="37"/>
      <c r="F16" s="38" t="n">
        <v>35.5</v>
      </c>
      <c r="G16" s="33"/>
      <c r="H16" s="39"/>
      <c r="I16" s="40"/>
      <c r="J16" s="40"/>
      <c r="K16" s="11"/>
      <c r="L16" s="11"/>
      <c r="M16" s="3"/>
      <c r="N16" s="3"/>
      <c r="O16" s="11"/>
    </row>
    <row r="17" customFormat="false" ht="13.8" hidden="false" customHeight="false" outlineLevel="0" collapsed="false">
      <c r="A17" s="36"/>
      <c r="B17" s="33"/>
      <c r="C17" s="33"/>
      <c r="D17" s="33"/>
      <c r="E17" s="37"/>
      <c r="F17" s="38" t="n">
        <v>46</v>
      </c>
      <c r="G17" s="33"/>
      <c r="H17" s="39"/>
      <c r="I17" s="40"/>
      <c r="J17" s="40"/>
      <c r="K17" s="11"/>
      <c r="L17" s="11"/>
      <c r="M17" s="3"/>
      <c r="N17" s="3"/>
      <c r="O17" s="11"/>
    </row>
    <row r="18" customFormat="false" ht="13.8" hidden="false" customHeight="false" outlineLevel="0" collapsed="false">
      <c r="A18" s="36"/>
      <c r="B18" s="33"/>
      <c r="C18" s="33"/>
      <c r="D18" s="33"/>
      <c r="E18" s="37"/>
      <c r="F18" s="38" t="n">
        <v>400</v>
      </c>
      <c r="G18" s="33"/>
      <c r="H18" s="39"/>
      <c r="I18" s="40"/>
      <c r="J18" s="40"/>
      <c r="K18" s="11"/>
      <c r="L18" s="11"/>
      <c r="M18" s="3"/>
      <c r="N18" s="3"/>
      <c r="O18" s="11"/>
    </row>
    <row r="19" customFormat="false" ht="13.8" hidden="false" customHeight="false" outlineLevel="0" collapsed="false">
      <c r="A19" s="36"/>
      <c r="B19" s="33"/>
      <c r="C19" s="33"/>
      <c r="D19" s="33"/>
      <c r="E19" s="37"/>
      <c r="F19" s="38" t="n">
        <v>65.9</v>
      </c>
      <c r="G19" s="33"/>
      <c r="H19" s="39"/>
      <c r="I19" s="40"/>
      <c r="J19" s="40"/>
      <c r="K19" s="11"/>
      <c r="L19" s="11"/>
      <c r="M19" s="3"/>
      <c r="N19" s="3"/>
      <c r="O19" s="11"/>
    </row>
    <row r="20" customFormat="false" ht="13.8" hidden="false" customHeight="false" outlineLevel="0" collapsed="false">
      <c r="A20" s="36"/>
      <c r="B20" s="33"/>
      <c r="C20" s="33"/>
      <c r="D20" s="33"/>
      <c r="E20" s="37"/>
      <c r="F20" s="38" t="n">
        <v>49.1</v>
      </c>
      <c r="G20" s="33"/>
      <c r="H20" s="39"/>
      <c r="I20" s="40"/>
      <c r="J20" s="40"/>
      <c r="K20" s="11"/>
      <c r="L20" s="11"/>
      <c r="M20" s="3"/>
      <c r="N20" s="3"/>
      <c r="O20" s="11"/>
    </row>
    <row r="21" customFormat="false" ht="13.8" hidden="false" customHeight="false" outlineLevel="0" collapsed="false">
      <c r="A21" s="36"/>
      <c r="B21" s="33"/>
      <c r="C21" s="33"/>
      <c r="D21" s="33"/>
      <c r="E21" s="37"/>
      <c r="F21" s="38" t="n">
        <v>99</v>
      </c>
      <c r="G21" s="33"/>
      <c r="H21" s="39"/>
      <c r="I21" s="40"/>
      <c r="J21" s="40"/>
      <c r="K21" s="11"/>
      <c r="L21" s="11"/>
      <c r="M21" s="3"/>
      <c r="N21" s="3"/>
      <c r="O21" s="11"/>
    </row>
    <row r="22" customFormat="false" ht="13.8" hidden="false" customHeight="false" outlineLevel="0" collapsed="false">
      <c r="A22" s="36"/>
      <c r="B22" s="33"/>
      <c r="C22" s="33"/>
      <c r="D22" s="33"/>
      <c r="E22" s="37"/>
      <c r="F22" s="38" t="n">
        <v>71.4</v>
      </c>
      <c r="G22" s="33"/>
      <c r="H22" s="39"/>
      <c r="I22" s="40"/>
      <c r="J22" s="40"/>
      <c r="K22" s="11"/>
      <c r="L22" s="11"/>
      <c r="M22" s="3"/>
      <c r="N22" s="3"/>
      <c r="O22" s="11"/>
    </row>
    <row r="23" customFormat="false" ht="13.8" hidden="false" customHeight="false" outlineLevel="0" collapsed="false">
      <c r="A23" s="36"/>
      <c r="B23" s="33"/>
      <c r="C23" s="33"/>
      <c r="D23" s="33"/>
      <c r="E23" s="37"/>
      <c r="F23" s="38" t="n">
        <v>99.1</v>
      </c>
      <c r="G23" s="33"/>
      <c r="H23" s="39"/>
      <c r="I23" s="40"/>
      <c r="J23" s="40"/>
      <c r="K23" s="11"/>
      <c r="L23" s="11"/>
      <c r="M23" s="3"/>
      <c r="N23" s="3"/>
      <c r="O23" s="11"/>
    </row>
    <row r="24" customFormat="false" ht="13.8" hidden="false" customHeight="false" outlineLevel="0" collapsed="false">
      <c r="A24" s="36"/>
      <c r="B24" s="33"/>
      <c r="C24" s="33"/>
      <c r="D24" s="33"/>
      <c r="E24" s="37"/>
      <c r="F24" s="38" t="n">
        <v>96.6</v>
      </c>
      <c r="G24" s="33"/>
      <c r="H24" s="39"/>
      <c r="I24" s="40"/>
      <c r="J24" s="40"/>
      <c r="K24" s="11"/>
      <c r="L24" s="11"/>
      <c r="M24" s="3"/>
      <c r="N24" s="3"/>
      <c r="O24" s="11"/>
    </row>
    <row r="25" customFormat="false" ht="13.8" hidden="false" customHeight="false" outlineLevel="0" collapsed="false">
      <c r="A25" s="36"/>
      <c r="B25" s="33"/>
      <c r="C25" s="33"/>
      <c r="D25" s="33"/>
      <c r="E25" s="37"/>
      <c r="F25" s="38" t="n">
        <v>97.6</v>
      </c>
      <c r="G25" s="33"/>
      <c r="H25" s="39"/>
      <c r="I25" s="40"/>
      <c r="J25" s="40"/>
      <c r="K25" s="11"/>
      <c r="L25" s="11"/>
      <c r="M25" s="3"/>
      <c r="N25" s="3"/>
      <c r="O25" s="11"/>
    </row>
    <row r="26" customFormat="false" ht="13.8" hidden="false" customHeight="false" outlineLevel="0" collapsed="false">
      <c r="A26" s="36"/>
      <c r="B26" s="33"/>
      <c r="C26" s="33"/>
      <c r="D26" s="33"/>
      <c r="E26" s="37"/>
      <c r="F26" s="38" t="n">
        <v>95.7</v>
      </c>
      <c r="G26" s="33"/>
      <c r="H26" s="39"/>
      <c r="I26" s="40"/>
      <c r="J26" s="40"/>
      <c r="K26" s="11"/>
      <c r="L26" s="11"/>
      <c r="M26" s="3"/>
      <c r="N26" s="3"/>
      <c r="O26" s="11"/>
    </row>
    <row r="27" customFormat="false" ht="13.8" hidden="false" customHeight="false" outlineLevel="0" collapsed="false">
      <c r="A27" s="36"/>
      <c r="B27" s="33"/>
      <c r="C27" s="33"/>
      <c r="D27" s="33"/>
      <c r="E27" s="37"/>
      <c r="F27" s="38" t="n">
        <v>99.5</v>
      </c>
      <c r="G27" s="33"/>
      <c r="H27" s="39"/>
      <c r="I27" s="40"/>
      <c r="J27" s="40"/>
      <c r="K27" s="11"/>
      <c r="L27" s="11"/>
      <c r="M27" s="3"/>
      <c r="N27" s="3"/>
      <c r="O27" s="11"/>
    </row>
    <row r="28" customFormat="false" ht="13.8" hidden="false" customHeight="false" outlineLevel="0" collapsed="false">
      <c r="A28" s="36"/>
      <c r="B28" s="33"/>
      <c r="C28" s="33"/>
      <c r="D28" s="33"/>
      <c r="E28" s="37"/>
      <c r="F28" s="38" t="n">
        <v>71.5</v>
      </c>
      <c r="G28" s="33"/>
      <c r="H28" s="39"/>
      <c r="I28" s="40"/>
      <c r="J28" s="40"/>
      <c r="K28" s="11"/>
      <c r="L28" s="11"/>
      <c r="M28" s="3"/>
      <c r="N28" s="3"/>
      <c r="O28" s="11"/>
    </row>
    <row r="29" customFormat="false" ht="13.8" hidden="false" customHeight="false" outlineLevel="0" collapsed="false">
      <c r="A29" s="36"/>
      <c r="B29" s="33"/>
      <c r="C29" s="33"/>
      <c r="D29" s="33"/>
      <c r="E29" s="37"/>
      <c r="F29" s="38" t="n">
        <v>96.5</v>
      </c>
      <c r="G29" s="33"/>
      <c r="H29" s="39"/>
      <c r="I29" s="40"/>
      <c r="J29" s="40"/>
      <c r="K29" s="11"/>
      <c r="L29" s="11"/>
      <c r="M29" s="3"/>
      <c r="N29" s="3"/>
      <c r="O29" s="11"/>
    </row>
    <row r="30" customFormat="false" ht="13.8" hidden="false" customHeight="false" outlineLevel="0" collapsed="false">
      <c r="A30" s="36"/>
      <c r="B30" s="33"/>
      <c r="C30" s="33"/>
      <c r="D30" s="33"/>
      <c r="E30" s="37"/>
      <c r="F30" s="38" t="n">
        <v>49.4</v>
      </c>
      <c r="G30" s="33"/>
      <c r="H30" s="39"/>
      <c r="I30" s="40"/>
      <c r="J30" s="40"/>
      <c r="K30" s="11"/>
      <c r="L30" s="11"/>
      <c r="M30" s="3"/>
      <c r="N30" s="3"/>
      <c r="O30" s="11"/>
    </row>
    <row r="31" customFormat="false" ht="13.8" hidden="false" customHeight="false" outlineLevel="0" collapsed="false">
      <c r="A31" s="36"/>
      <c r="B31" s="33"/>
      <c r="C31" s="33"/>
      <c r="D31" s="33"/>
      <c r="E31" s="37"/>
      <c r="F31" s="38" t="n">
        <v>42.5</v>
      </c>
      <c r="G31" s="33"/>
      <c r="H31" s="39"/>
      <c r="I31" s="40"/>
      <c r="J31" s="40"/>
      <c r="K31" s="11"/>
      <c r="L31" s="11"/>
      <c r="M31" s="3"/>
      <c r="N31" s="3"/>
      <c r="O31" s="11"/>
    </row>
    <row r="32" customFormat="false" ht="13.8" hidden="false" customHeight="false" outlineLevel="0" collapsed="false">
      <c r="A32" s="36"/>
      <c r="B32" s="33"/>
      <c r="C32" s="33"/>
      <c r="D32" s="33"/>
      <c r="E32" s="37"/>
      <c r="F32" s="38" t="n">
        <v>91</v>
      </c>
      <c r="G32" s="33"/>
      <c r="H32" s="39"/>
      <c r="I32" s="40"/>
      <c r="J32" s="40"/>
      <c r="K32" s="11"/>
      <c r="L32" s="11"/>
      <c r="M32" s="3"/>
      <c r="N32" s="3"/>
      <c r="O32" s="11"/>
    </row>
    <row r="33" customFormat="false" ht="13.8" hidden="false" customHeight="false" outlineLevel="0" collapsed="false">
      <c r="A33" s="36"/>
      <c r="B33" s="33"/>
      <c r="C33" s="33"/>
      <c r="D33" s="33"/>
      <c r="E33" s="37"/>
      <c r="F33" s="38" t="n">
        <v>83.3</v>
      </c>
      <c r="G33" s="33"/>
      <c r="H33" s="39"/>
      <c r="I33" s="40"/>
      <c r="J33" s="40"/>
      <c r="K33" s="11"/>
      <c r="L33" s="11"/>
      <c r="M33" s="3"/>
      <c r="N33" s="3"/>
      <c r="O33" s="11"/>
    </row>
    <row r="34" customFormat="false" ht="13.8" hidden="false" customHeight="false" outlineLevel="0" collapsed="false">
      <c r="A34" s="36"/>
      <c r="B34" s="33"/>
      <c r="C34" s="33"/>
      <c r="D34" s="33"/>
      <c r="E34" s="37"/>
      <c r="F34" s="38"/>
      <c r="G34" s="33"/>
      <c r="H34" s="39"/>
      <c r="I34" s="40"/>
      <c r="J34" s="40"/>
      <c r="K34" s="11"/>
      <c r="L34" s="11"/>
      <c r="M34" s="3"/>
      <c r="N34" s="3"/>
      <c r="O34" s="11"/>
    </row>
    <row r="35" customFormat="false" ht="13.8" hidden="false" customHeight="false" outlineLevel="0" collapsed="false">
      <c r="A35" s="36"/>
      <c r="B35" s="33"/>
      <c r="C35" s="33"/>
      <c r="D35" s="33"/>
      <c r="E35" s="37"/>
      <c r="F35" s="38"/>
      <c r="G35" s="33"/>
      <c r="H35" s="39"/>
      <c r="I35" s="40"/>
      <c r="J35" s="40"/>
      <c r="K35" s="11"/>
      <c r="L35" s="11"/>
      <c r="M35" s="3"/>
      <c r="N35" s="3"/>
      <c r="O35" s="11"/>
    </row>
    <row r="36" customFormat="false" ht="13.8" hidden="false" customHeight="false" outlineLevel="0" collapsed="false">
      <c r="A36" s="36"/>
      <c r="B36" s="33"/>
      <c r="C36" s="33"/>
      <c r="D36" s="33"/>
      <c r="E36" s="37"/>
      <c r="F36" s="38"/>
      <c r="G36" s="33"/>
      <c r="H36" s="39"/>
      <c r="I36" s="40"/>
      <c r="J36" s="40"/>
      <c r="K36" s="11"/>
      <c r="L36" s="11"/>
      <c r="M36" s="3"/>
      <c r="N36" s="3"/>
      <c r="O36" s="11"/>
    </row>
    <row r="37" customFormat="false" ht="13.8" hidden="false" customHeight="false" outlineLevel="0" collapsed="false">
      <c r="A37" s="36"/>
      <c r="B37" s="33"/>
      <c r="C37" s="33"/>
      <c r="D37" s="33"/>
      <c r="E37" s="37"/>
      <c r="F37" s="38"/>
      <c r="G37" s="33"/>
      <c r="H37" s="39"/>
      <c r="I37" s="40"/>
      <c r="J37" s="40"/>
      <c r="K37" s="11"/>
      <c r="L37" s="11"/>
      <c r="M37" s="3"/>
      <c r="N37" s="3"/>
      <c r="O37" s="11"/>
    </row>
    <row r="38" customFormat="false" ht="13.8" hidden="false" customHeight="false" outlineLevel="0" collapsed="false">
      <c r="A38" s="36"/>
      <c r="B38" s="33"/>
      <c r="C38" s="33"/>
      <c r="D38" s="33"/>
      <c r="E38" s="37"/>
      <c r="F38" s="38"/>
      <c r="G38" s="33"/>
      <c r="H38" s="39"/>
      <c r="I38" s="40"/>
      <c r="J38" s="40"/>
      <c r="K38" s="11"/>
      <c r="L38" s="11"/>
      <c r="M38" s="3"/>
      <c r="N38" s="3"/>
      <c r="O38" s="11"/>
    </row>
    <row r="39" customFormat="false" ht="13.8" hidden="false" customHeight="false" outlineLevel="0" collapsed="false">
      <c r="A39" s="36"/>
      <c r="B39" s="33"/>
      <c r="C39" s="33"/>
      <c r="D39" s="33"/>
      <c r="E39" s="37"/>
      <c r="F39" s="38"/>
      <c r="G39" s="33"/>
      <c r="H39" s="39"/>
      <c r="I39" s="40"/>
      <c r="J39" s="40"/>
      <c r="K39" s="11"/>
      <c r="L39" s="11"/>
      <c r="M39" s="3"/>
      <c r="N39" s="3"/>
      <c r="O39" s="11"/>
    </row>
    <row r="40" customFormat="false" ht="13.8" hidden="false" customHeight="false" outlineLevel="0" collapsed="false">
      <c r="A40" s="36"/>
      <c r="B40" s="33"/>
      <c r="C40" s="33"/>
      <c r="D40" s="33"/>
      <c r="E40" s="37"/>
      <c r="F40" s="38"/>
      <c r="G40" s="33"/>
      <c r="H40" s="39"/>
      <c r="I40" s="40"/>
      <c r="J40" s="40"/>
      <c r="K40" s="11"/>
      <c r="L40" s="11"/>
      <c r="M40" s="3"/>
      <c r="N40" s="3"/>
      <c r="O40" s="11"/>
    </row>
    <row r="41" customFormat="false" ht="13.8" hidden="false" customHeight="false" outlineLevel="0" collapsed="false">
      <c r="A41" s="36"/>
      <c r="B41" s="33"/>
      <c r="C41" s="33"/>
      <c r="D41" s="33"/>
      <c r="E41" s="37"/>
      <c r="F41" s="38"/>
      <c r="G41" s="33"/>
      <c r="H41" s="39"/>
      <c r="I41" s="40"/>
      <c r="J41" s="40"/>
      <c r="K41" s="11"/>
      <c r="L41" s="11"/>
      <c r="M41" s="3"/>
      <c r="N41" s="3"/>
      <c r="O41" s="11"/>
    </row>
    <row r="42" customFormat="false" ht="13.8" hidden="false" customHeight="false" outlineLevel="0" collapsed="false">
      <c r="A42" s="36"/>
      <c r="B42" s="33"/>
      <c r="C42" s="33"/>
      <c r="D42" s="33"/>
      <c r="E42" s="37"/>
      <c r="F42" s="38"/>
      <c r="G42" s="33"/>
      <c r="H42" s="39"/>
      <c r="I42" s="40"/>
      <c r="J42" s="40"/>
      <c r="K42" s="11"/>
      <c r="L42" s="11"/>
      <c r="M42" s="3"/>
      <c r="N42" s="3"/>
      <c r="O42" s="11"/>
    </row>
    <row r="43" customFormat="false" ht="13.8" hidden="false" customHeight="false" outlineLevel="0" collapsed="false">
      <c r="A43" s="36"/>
      <c r="B43" s="33"/>
      <c r="C43" s="33"/>
      <c r="D43" s="33"/>
      <c r="E43" s="37"/>
      <c r="F43" s="38"/>
      <c r="G43" s="33"/>
      <c r="H43" s="39"/>
      <c r="I43" s="40"/>
      <c r="J43" s="40"/>
      <c r="K43" s="11"/>
      <c r="L43" s="11"/>
      <c r="M43" s="3"/>
      <c r="N43" s="3"/>
      <c r="O43" s="11"/>
    </row>
    <row r="44" customFormat="false" ht="13.8" hidden="false" customHeight="false" outlineLevel="0" collapsed="false">
      <c r="A44" s="36"/>
      <c r="B44" s="33"/>
      <c r="C44" s="33"/>
      <c r="D44" s="33"/>
      <c r="E44" s="37"/>
      <c r="F44" s="38"/>
      <c r="G44" s="33"/>
      <c r="H44" s="39"/>
      <c r="I44" s="40"/>
      <c r="J44" s="40"/>
      <c r="K44" s="11"/>
      <c r="L44" s="11"/>
      <c r="M44" s="3"/>
      <c r="N44" s="3"/>
      <c r="O44" s="11"/>
    </row>
    <row r="45" customFormat="false" ht="13.8" hidden="false" customHeight="false" outlineLevel="0" collapsed="false">
      <c r="A45" s="36"/>
      <c r="B45" s="33"/>
      <c r="C45" s="33"/>
      <c r="D45" s="33"/>
      <c r="E45" s="37"/>
      <c r="F45" s="38"/>
      <c r="G45" s="33"/>
      <c r="H45" s="39"/>
      <c r="I45" s="40"/>
      <c r="J45" s="40"/>
      <c r="K45" s="11"/>
      <c r="L45" s="11"/>
      <c r="M45" s="3"/>
      <c r="N45" s="3"/>
      <c r="O45" s="11"/>
    </row>
    <row r="46" customFormat="false" ht="13.8" hidden="false" customHeight="false" outlineLevel="0" collapsed="false">
      <c r="A46" s="36"/>
      <c r="B46" s="33"/>
      <c r="C46" s="33"/>
      <c r="D46" s="33"/>
      <c r="E46" s="37"/>
      <c r="F46" s="38"/>
      <c r="G46" s="33"/>
      <c r="H46" s="39"/>
      <c r="I46" s="40"/>
      <c r="J46" s="40"/>
      <c r="K46" s="11"/>
      <c r="L46" s="11"/>
      <c r="M46" s="3"/>
      <c r="N46" s="3"/>
      <c r="O46" s="11"/>
    </row>
    <row r="47" customFormat="false" ht="13.8" hidden="false" customHeight="false" outlineLevel="0" collapsed="false">
      <c r="A47" s="36"/>
      <c r="B47" s="33"/>
      <c r="C47" s="33"/>
      <c r="D47" s="33"/>
      <c r="E47" s="37"/>
      <c r="F47" s="38"/>
      <c r="G47" s="33"/>
      <c r="H47" s="39"/>
      <c r="I47" s="40"/>
      <c r="J47" s="40"/>
      <c r="K47" s="11"/>
      <c r="L47" s="11"/>
      <c r="M47" s="3"/>
      <c r="N47" s="3"/>
      <c r="O47" s="11"/>
    </row>
    <row r="48" customFormat="false" ht="13.8" hidden="false" customHeight="false" outlineLevel="0" collapsed="false">
      <c r="A48" s="36"/>
      <c r="B48" s="33"/>
      <c r="C48" s="33"/>
      <c r="D48" s="33"/>
      <c r="E48" s="37"/>
      <c r="F48" s="38"/>
      <c r="G48" s="33"/>
      <c r="H48" s="39"/>
      <c r="I48" s="40"/>
      <c r="J48" s="40"/>
      <c r="K48" s="11"/>
      <c r="L48" s="11"/>
      <c r="M48" s="3"/>
      <c r="N48" s="3"/>
      <c r="O48" s="11"/>
    </row>
    <row r="49" customFormat="false" ht="13.8" hidden="false" customHeight="false" outlineLevel="0" collapsed="false">
      <c r="A49" s="36"/>
      <c r="B49" s="33"/>
      <c r="C49" s="33"/>
      <c r="D49" s="33"/>
      <c r="E49" s="37"/>
      <c r="F49" s="38"/>
      <c r="G49" s="33"/>
      <c r="H49" s="39"/>
      <c r="I49" s="40"/>
      <c r="J49" s="40"/>
      <c r="K49" s="11"/>
      <c r="L49" s="11"/>
      <c r="M49" s="3"/>
      <c r="N49" s="3"/>
      <c r="O49" s="11"/>
    </row>
    <row r="50" customFormat="false" ht="13.8" hidden="false" customHeight="false" outlineLevel="0" collapsed="false">
      <c r="A50" s="36"/>
      <c r="B50" s="33"/>
      <c r="C50" s="33"/>
      <c r="D50" s="33"/>
      <c r="E50" s="37"/>
      <c r="F50" s="38"/>
      <c r="G50" s="33"/>
      <c r="H50" s="39"/>
      <c r="I50" s="40"/>
      <c r="J50" s="40"/>
      <c r="K50" s="11"/>
      <c r="L50" s="11"/>
      <c r="M50" s="3"/>
      <c r="N50" s="3"/>
      <c r="O50" s="11"/>
    </row>
    <row r="51" customFormat="false" ht="13.8" hidden="false" customHeight="false" outlineLevel="0" collapsed="false">
      <c r="A51" s="36"/>
      <c r="B51" s="33"/>
      <c r="C51" s="33"/>
      <c r="D51" s="33"/>
      <c r="E51" s="37"/>
      <c r="F51" s="38"/>
      <c r="G51" s="33"/>
      <c r="H51" s="39"/>
      <c r="I51" s="40"/>
      <c r="J51" s="40"/>
      <c r="K51" s="11"/>
      <c r="L51" s="11"/>
      <c r="M51" s="3"/>
      <c r="N51" s="3"/>
      <c r="O51" s="11"/>
    </row>
    <row r="52" customFormat="false" ht="13.8" hidden="false" customHeight="false" outlineLevel="0" collapsed="false">
      <c r="A52" s="36"/>
      <c r="B52" s="33"/>
      <c r="C52" s="33"/>
      <c r="D52" s="33"/>
      <c r="E52" s="37"/>
      <c r="F52" s="38"/>
      <c r="G52" s="33"/>
      <c r="H52" s="39"/>
      <c r="I52" s="40"/>
      <c r="J52" s="40"/>
      <c r="K52" s="11"/>
      <c r="L52" s="11"/>
      <c r="M52" s="3"/>
      <c r="N52" s="3"/>
      <c r="O52" s="11"/>
    </row>
    <row r="53" customFormat="false" ht="13.8" hidden="false" customHeight="false" outlineLevel="0" collapsed="false">
      <c r="A53" s="36"/>
      <c r="B53" s="33"/>
      <c r="C53" s="33"/>
      <c r="D53" s="33"/>
      <c r="E53" s="37"/>
      <c r="F53" s="38"/>
      <c r="G53" s="33"/>
      <c r="H53" s="39"/>
      <c r="I53" s="40"/>
      <c r="J53" s="40"/>
      <c r="K53" s="11"/>
      <c r="L53" s="11"/>
      <c r="M53" s="3"/>
      <c r="N53" s="3"/>
      <c r="O53" s="11"/>
    </row>
    <row r="54" customFormat="false" ht="13.8" hidden="false" customHeight="false" outlineLevel="0" collapsed="false">
      <c r="A54" s="36"/>
      <c r="B54" s="33"/>
      <c r="C54" s="33"/>
      <c r="D54" s="33"/>
      <c r="E54" s="37"/>
      <c r="F54" s="38"/>
      <c r="G54" s="33"/>
      <c r="H54" s="39"/>
      <c r="I54" s="40"/>
      <c r="J54" s="40"/>
      <c r="K54" s="11"/>
      <c r="L54" s="11"/>
      <c r="M54" s="3"/>
      <c r="N54" s="3"/>
      <c r="O54" s="11"/>
    </row>
    <row r="55" customFormat="false" ht="13.8" hidden="false" customHeight="false" outlineLevel="0" collapsed="false">
      <c r="A55" s="36"/>
      <c r="B55" s="33"/>
      <c r="C55" s="33"/>
      <c r="D55" s="33"/>
      <c r="E55" s="37"/>
      <c r="F55" s="38"/>
      <c r="G55" s="33"/>
      <c r="H55" s="39"/>
      <c r="I55" s="40"/>
      <c r="J55" s="40"/>
      <c r="K55" s="11"/>
      <c r="L55" s="11"/>
      <c r="M55" s="3"/>
      <c r="N55" s="3"/>
      <c r="O55" s="11"/>
    </row>
    <row r="56" customFormat="false" ht="13.8" hidden="false" customHeight="false" outlineLevel="0" collapsed="false">
      <c r="A56" s="36"/>
      <c r="B56" s="33"/>
      <c r="C56" s="33"/>
      <c r="D56" s="33"/>
      <c r="E56" s="37"/>
      <c r="F56" s="38"/>
      <c r="G56" s="33"/>
      <c r="H56" s="39"/>
      <c r="I56" s="40"/>
      <c r="J56" s="40"/>
      <c r="K56" s="11"/>
      <c r="L56" s="11"/>
      <c r="M56" s="3"/>
      <c r="N56" s="3"/>
      <c r="O56" s="11"/>
    </row>
    <row r="57" customFormat="false" ht="13.8" hidden="false" customHeight="false" outlineLevel="0" collapsed="false">
      <c r="A57" s="36"/>
      <c r="B57" s="33"/>
      <c r="C57" s="33"/>
      <c r="D57" s="33"/>
      <c r="E57" s="37"/>
      <c r="F57" s="38"/>
      <c r="G57" s="33"/>
      <c r="H57" s="39"/>
      <c r="I57" s="40"/>
      <c r="J57" s="40"/>
      <c r="K57" s="11"/>
      <c r="L57" s="11"/>
      <c r="M57" s="3"/>
      <c r="N57" s="3"/>
      <c r="O57" s="11"/>
    </row>
    <row r="58" customFormat="false" ht="13.8" hidden="false" customHeight="false" outlineLevel="0" collapsed="false">
      <c r="A58" s="36"/>
      <c r="B58" s="33"/>
      <c r="C58" s="33"/>
      <c r="D58" s="33"/>
      <c r="E58" s="37"/>
      <c r="F58" s="38"/>
      <c r="G58" s="33"/>
      <c r="H58" s="39"/>
      <c r="I58" s="40"/>
      <c r="J58" s="40"/>
      <c r="K58" s="11"/>
      <c r="L58" s="11"/>
      <c r="M58" s="3"/>
      <c r="N58" s="3"/>
      <c r="O58" s="11"/>
    </row>
    <row r="59" customFormat="false" ht="13.8" hidden="false" customHeight="false" outlineLevel="0" collapsed="false">
      <c r="A59" s="36"/>
      <c r="B59" s="33"/>
      <c r="C59" s="33"/>
      <c r="D59" s="33"/>
      <c r="E59" s="37"/>
      <c r="F59" s="38"/>
      <c r="G59" s="33"/>
      <c r="H59" s="39"/>
      <c r="I59" s="40"/>
      <c r="J59" s="40"/>
      <c r="K59" s="11"/>
      <c r="L59" s="11"/>
      <c r="M59" s="3"/>
      <c r="N59" s="3"/>
      <c r="O59" s="11"/>
    </row>
    <row r="60" customFormat="false" ht="13.8" hidden="false" customHeight="false" outlineLevel="0" collapsed="false">
      <c r="A60" s="36"/>
      <c r="B60" s="33"/>
      <c r="C60" s="33"/>
      <c r="D60" s="33"/>
      <c r="E60" s="37"/>
      <c r="F60" s="38"/>
      <c r="G60" s="33"/>
      <c r="H60" s="39"/>
      <c r="I60" s="40"/>
      <c r="J60" s="40"/>
      <c r="K60" s="11"/>
      <c r="L60" s="11"/>
      <c r="M60" s="3"/>
      <c r="N60" s="3"/>
      <c r="O60" s="11"/>
    </row>
    <row r="61" customFormat="false" ht="13.8" hidden="false" customHeight="false" outlineLevel="0" collapsed="false">
      <c r="A61" s="36"/>
      <c r="B61" s="33"/>
      <c r="C61" s="33"/>
      <c r="D61" s="33"/>
      <c r="E61" s="37"/>
      <c r="F61" s="38"/>
      <c r="G61" s="33"/>
      <c r="H61" s="39"/>
      <c r="I61" s="40"/>
      <c r="J61" s="40"/>
      <c r="K61" s="11"/>
      <c r="L61" s="11"/>
      <c r="M61" s="3"/>
      <c r="N61" s="3"/>
      <c r="O61" s="11"/>
    </row>
    <row r="62" customFormat="false" ht="13.8" hidden="false" customHeight="false" outlineLevel="0" collapsed="false">
      <c r="A62" s="36"/>
      <c r="B62" s="33"/>
      <c r="C62" s="33"/>
      <c r="D62" s="33"/>
      <c r="E62" s="37"/>
      <c r="F62" s="38"/>
      <c r="G62" s="33"/>
      <c r="H62" s="39"/>
      <c r="I62" s="40"/>
      <c r="J62" s="40"/>
      <c r="K62" s="11"/>
      <c r="L62" s="11"/>
      <c r="M62" s="3"/>
      <c r="N62" s="3"/>
      <c r="O62" s="11"/>
    </row>
    <row r="63" customFormat="false" ht="13.8" hidden="false" customHeight="false" outlineLevel="0" collapsed="false">
      <c r="A63" s="36"/>
      <c r="B63" s="33"/>
      <c r="C63" s="33"/>
      <c r="D63" s="33"/>
      <c r="E63" s="37"/>
      <c r="F63" s="38"/>
      <c r="G63" s="33"/>
      <c r="H63" s="39"/>
      <c r="I63" s="40"/>
      <c r="J63" s="40"/>
      <c r="K63" s="11"/>
      <c r="L63" s="11"/>
      <c r="M63" s="3"/>
      <c r="N63" s="3"/>
      <c r="O63" s="11"/>
    </row>
    <row r="64" customFormat="false" ht="13.8" hidden="false" customHeight="false" outlineLevel="0" collapsed="false">
      <c r="A64" s="36"/>
      <c r="B64" s="33"/>
      <c r="C64" s="33"/>
      <c r="D64" s="33"/>
      <c r="E64" s="37"/>
      <c r="F64" s="38"/>
      <c r="G64" s="33"/>
      <c r="H64" s="39"/>
      <c r="I64" s="40"/>
      <c r="J64" s="40"/>
      <c r="K64" s="11"/>
      <c r="L64" s="11"/>
      <c r="M64" s="3"/>
      <c r="N64" s="3"/>
      <c r="O64" s="11"/>
    </row>
    <row r="65" customFormat="false" ht="13.8" hidden="false" customHeight="false" outlineLevel="0" collapsed="false">
      <c r="A65" s="36"/>
      <c r="B65" s="33"/>
      <c r="C65" s="33"/>
      <c r="D65" s="33"/>
      <c r="E65" s="37"/>
      <c r="F65" s="38"/>
      <c r="G65" s="33"/>
      <c r="H65" s="39"/>
      <c r="I65" s="40"/>
      <c r="J65" s="40"/>
      <c r="K65" s="11"/>
      <c r="L65" s="11"/>
      <c r="M65" s="3"/>
      <c r="N65" s="3"/>
      <c r="O65" s="11"/>
    </row>
    <row r="66" customFormat="false" ht="13.8" hidden="false" customHeight="false" outlineLevel="0" collapsed="false">
      <c r="A66" s="36"/>
      <c r="B66" s="33"/>
      <c r="C66" s="33"/>
      <c r="D66" s="33"/>
      <c r="E66" s="37"/>
      <c r="F66" s="38"/>
      <c r="G66" s="33"/>
      <c r="H66" s="39"/>
      <c r="I66" s="40"/>
      <c r="J66" s="40"/>
      <c r="K66" s="11"/>
      <c r="L66" s="11"/>
      <c r="M66" s="3"/>
      <c r="N66" s="3"/>
      <c r="O66" s="11"/>
    </row>
    <row r="67" customFormat="false" ht="13.8" hidden="false" customHeight="false" outlineLevel="0" collapsed="false">
      <c r="A67" s="36"/>
      <c r="B67" s="33"/>
      <c r="C67" s="33"/>
      <c r="D67" s="33"/>
      <c r="E67" s="37"/>
      <c r="F67" s="38"/>
      <c r="G67" s="33"/>
      <c r="H67" s="39"/>
      <c r="I67" s="40"/>
      <c r="J67" s="40"/>
      <c r="K67" s="11"/>
      <c r="L67" s="11"/>
      <c r="M67" s="3"/>
      <c r="N67" s="3"/>
      <c r="O67" s="11"/>
    </row>
    <row r="68" customFormat="false" ht="13.8" hidden="false" customHeight="false" outlineLevel="0" collapsed="false">
      <c r="A68" s="36"/>
      <c r="B68" s="33"/>
      <c r="C68" s="33"/>
      <c r="D68" s="33"/>
      <c r="E68" s="37"/>
      <c r="F68" s="38"/>
      <c r="G68" s="33"/>
      <c r="H68" s="39"/>
      <c r="I68" s="40"/>
      <c r="J68" s="40"/>
      <c r="K68" s="11"/>
      <c r="L68" s="11"/>
      <c r="M68" s="3"/>
      <c r="N68" s="3"/>
      <c r="O68" s="11"/>
    </row>
    <row r="69" customFormat="false" ht="13.8" hidden="false" customHeight="false" outlineLevel="0" collapsed="false">
      <c r="A69" s="36"/>
      <c r="B69" s="33"/>
      <c r="C69" s="33"/>
      <c r="D69" s="33"/>
      <c r="E69" s="37"/>
      <c r="F69" s="38"/>
      <c r="G69" s="33"/>
      <c r="H69" s="39"/>
      <c r="I69" s="40"/>
      <c r="J69" s="40"/>
      <c r="K69" s="11"/>
      <c r="L69" s="11"/>
      <c r="M69" s="3"/>
      <c r="N69" s="3"/>
      <c r="O69" s="11"/>
    </row>
    <row r="70" customFormat="false" ht="13.8" hidden="false" customHeight="false" outlineLevel="0" collapsed="false">
      <c r="A70" s="36"/>
      <c r="B70" s="33"/>
      <c r="C70" s="33"/>
      <c r="D70" s="33"/>
      <c r="E70" s="37"/>
      <c r="F70" s="38"/>
      <c r="G70" s="33"/>
      <c r="H70" s="39"/>
      <c r="I70" s="40"/>
      <c r="J70" s="40"/>
      <c r="K70" s="11"/>
      <c r="L70" s="11"/>
      <c r="M70" s="3"/>
      <c r="N70" s="3"/>
      <c r="O70" s="11"/>
    </row>
    <row r="71" customFormat="false" ht="13.8" hidden="false" customHeight="false" outlineLevel="0" collapsed="false">
      <c r="A71" s="36"/>
      <c r="B71" s="33"/>
      <c r="C71" s="33"/>
      <c r="D71" s="33"/>
      <c r="E71" s="37"/>
      <c r="F71" s="38"/>
      <c r="G71" s="33"/>
      <c r="H71" s="39"/>
      <c r="I71" s="40"/>
      <c r="J71" s="40"/>
      <c r="K71" s="11"/>
      <c r="L71" s="11"/>
      <c r="M71" s="3"/>
      <c r="N71" s="3"/>
      <c r="O71" s="11"/>
    </row>
    <row r="72" customFormat="false" ht="13.8" hidden="false" customHeight="false" outlineLevel="0" collapsed="false">
      <c r="A72" s="36"/>
      <c r="B72" s="33"/>
      <c r="C72" s="33"/>
      <c r="D72" s="33"/>
      <c r="E72" s="37"/>
      <c r="F72" s="38"/>
      <c r="G72" s="33"/>
      <c r="H72" s="39"/>
      <c r="I72" s="40"/>
      <c r="J72" s="40"/>
      <c r="K72" s="11"/>
      <c r="L72" s="11"/>
      <c r="M72" s="3"/>
      <c r="N72" s="3"/>
      <c r="O72" s="11"/>
    </row>
    <row r="73" customFormat="false" ht="13.8" hidden="false" customHeight="false" outlineLevel="0" collapsed="false">
      <c r="A73" s="36"/>
      <c r="B73" s="33"/>
      <c r="C73" s="33"/>
      <c r="D73" s="33"/>
      <c r="E73" s="37"/>
      <c r="F73" s="38"/>
      <c r="G73" s="33"/>
      <c r="H73" s="39"/>
      <c r="I73" s="40"/>
      <c r="J73" s="40"/>
      <c r="K73" s="11"/>
      <c r="L73" s="11"/>
      <c r="M73" s="3"/>
      <c r="N73" s="3"/>
      <c r="O73" s="11"/>
    </row>
    <row r="74" customFormat="false" ht="13.8" hidden="false" customHeight="false" outlineLevel="0" collapsed="false">
      <c r="A74" s="36"/>
      <c r="B74" s="33"/>
      <c r="C74" s="33"/>
      <c r="D74" s="33"/>
      <c r="E74" s="37"/>
      <c r="F74" s="38"/>
      <c r="G74" s="33"/>
      <c r="H74" s="39"/>
      <c r="I74" s="40"/>
      <c r="J74" s="40"/>
      <c r="K74" s="11"/>
      <c r="L74" s="11"/>
      <c r="M74" s="3"/>
      <c r="N74" s="3"/>
      <c r="O74" s="11"/>
    </row>
    <row r="75" customFormat="false" ht="13.8" hidden="false" customHeight="false" outlineLevel="0" collapsed="false">
      <c r="A75" s="36"/>
      <c r="B75" s="33"/>
      <c r="C75" s="33"/>
      <c r="D75" s="33"/>
      <c r="E75" s="37"/>
      <c r="F75" s="38"/>
      <c r="G75" s="33"/>
      <c r="H75" s="39"/>
      <c r="I75" s="40"/>
      <c r="J75" s="40"/>
      <c r="K75" s="11"/>
      <c r="L75" s="11"/>
      <c r="M75" s="3"/>
      <c r="N75" s="3"/>
      <c r="O75" s="11"/>
    </row>
    <row r="76" customFormat="false" ht="13.8" hidden="false" customHeight="false" outlineLevel="0" collapsed="false">
      <c r="A76" s="36"/>
      <c r="B76" s="33"/>
      <c r="C76" s="33"/>
      <c r="D76" s="33"/>
      <c r="E76" s="37"/>
      <c r="F76" s="38"/>
      <c r="G76" s="33"/>
      <c r="H76" s="39"/>
      <c r="I76" s="40"/>
      <c r="J76" s="40"/>
      <c r="K76" s="11"/>
      <c r="L76" s="11"/>
      <c r="M76" s="3"/>
      <c r="N76" s="3"/>
      <c r="O76" s="11"/>
    </row>
    <row r="77" customFormat="false" ht="13.8" hidden="false" customHeight="false" outlineLevel="0" collapsed="false">
      <c r="A77" s="36"/>
      <c r="B77" s="33"/>
      <c r="C77" s="33"/>
      <c r="D77" s="33"/>
      <c r="E77" s="37"/>
      <c r="F77" s="38"/>
      <c r="G77" s="33"/>
      <c r="H77" s="39"/>
      <c r="I77" s="40"/>
      <c r="J77" s="40"/>
      <c r="K77" s="11"/>
      <c r="L77" s="11"/>
      <c r="M77" s="3"/>
      <c r="N77" s="3"/>
      <c r="O77" s="11"/>
    </row>
    <row r="78" customFormat="false" ht="13.8" hidden="false" customHeight="false" outlineLevel="0" collapsed="false">
      <c r="A78" s="36"/>
      <c r="B78" s="33"/>
      <c r="C78" s="33"/>
      <c r="D78" s="33"/>
      <c r="E78" s="37"/>
      <c r="F78" s="38"/>
      <c r="G78" s="33"/>
      <c r="H78" s="39"/>
      <c r="I78" s="40"/>
      <c r="J78" s="40"/>
      <c r="K78" s="11"/>
      <c r="L78" s="11"/>
      <c r="M78" s="3"/>
      <c r="N78" s="3"/>
      <c r="O78" s="11"/>
    </row>
    <row r="79" customFormat="false" ht="13.8" hidden="false" customHeight="false" outlineLevel="0" collapsed="false">
      <c r="A79" s="36"/>
      <c r="B79" s="33"/>
      <c r="C79" s="33"/>
      <c r="D79" s="33"/>
      <c r="E79" s="37"/>
      <c r="F79" s="38"/>
      <c r="G79" s="33"/>
      <c r="H79" s="39"/>
      <c r="I79" s="40"/>
      <c r="J79" s="40"/>
      <c r="K79" s="11"/>
      <c r="L79" s="11"/>
      <c r="M79" s="3"/>
      <c r="N79" s="3"/>
      <c r="O79" s="11"/>
    </row>
    <row r="80" customFormat="false" ht="13.8" hidden="false" customHeight="false" outlineLevel="0" collapsed="false">
      <c r="A80" s="36"/>
      <c r="B80" s="33"/>
      <c r="C80" s="33"/>
      <c r="D80" s="33"/>
      <c r="E80" s="37"/>
      <c r="F80" s="38"/>
      <c r="G80" s="33"/>
      <c r="H80" s="39"/>
      <c r="I80" s="40"/>
      <c r="J80" s="40"/>
      <c r="K80" s="11"/>
      <c r="L80" s="11"/>
      <c r="M80" s="3"/>
      <c r="N80" s="3"/>
      <c r="O80" s="11"/>
    </row>
    <row r="81" customFormat="false" ht="13.8" hidden="false" customHeight="false" outlineLevel="0" collapsed="false">
      <c r="A81" s="36"/>
      <c r="B81" s="33"/>
      <c r="C81" s="33"/>
      <c r="D81" s="33"/>
      <c r="E81" s="37"/>
      <c r="F81" s="38"/>
      <c r="G81" s="33"/>
      <c r="H81" s="39"/>
      <c r="I81" s="40"/>
      <c r="J81" s="40"/>
      <c r="K81" s="11"/>
      <c r="L81" s="11"/>
      <c r="M81" s="3"/>
      <c r="N81" s="3"/>
      <c r="O81" s="11"/>
    </row>
    <row r="82" customFormat="false" ht="26.85" hidden="false" customHeight="false" outlineLevel="0" collapsed="false">
      <c r="A82" s="36" t="s">
        <v>84</v>
      </c>
      <c r="B82" s="41" t="n">
        <v>2</v>
      </c>
      <c r="C82" s="33" t="n">
        <v>41</v>
      </c>
      <c r="D82" s="33" t="n">
        <v>38</v>
      </c>
      <c r="E82" s="4" t="n">
        <v>2</v>
      </c>
      <c r="F82" s="38"/>
      <c r="G82" s="38" t="n">
        <v>3801</v>
      </c>
      <c r="H82" s="11" t="n">
        <f aca="false">G82/G83</f>
        <v>0.966044833019875</v>
      </c>
      <c r="I82" s="40" t="e">
        <f aca="false">G82/F84</f>
        <v>#DIV/0!</v>
      </c>
      <c r="J82" s="40" t="n">
        <f aca="false">D82/C82</f>
        <v>0.926829268292683</v>
      </c>
      <c r="K82" s="11" t="e">
        <f aca="false">G82/F84</f>
        <v>#DIV/0!</v>
      </c>
      <c r="L82" s="11" t="e">
        <f aca="false">J82/K82</f>
        <v>#DIV/0!</v>
      </c>
      <c r="M82" s="3" t="n">
        <v>2</v>
      </c>
      <c r="N82" s="3" t="n">
        <f aca="false">M82/B82</f>
        <v>1</v>
      </c>
      <c r="O82" s="11" t="e">
        <f aca="false">N82*L82</f>
        <v>#DIV/0!</v>
      </c>
    </row>
    <row r="83" customFormat="false" ht="13.8" hidden="false" customHeight="false" outlineLevel="0" collapsed="false">
      <c r="A83" s="3"/>
      <c r="B83" s="3"/>
      <c r="C83" s="3"/>
      <c r="D83" s="3"/>
      <c r="E83" s="4" t="n">
        <f aca="false">SUM(E2:E82)</f>
        <v>3</v>
      </c>
      <c r="F83" s="38"/>
      <c r="G83" s="42" t="n">
        <f aca="false">SUM(G2:G82)</f>
        <v>3934.6</v>
      </c>
      <c r="H83" s="43" t="n">
        <f aca="false">SUM(H2:H82)</f>
        <v>1</v>
      </c>
      <c r="I83" s="43" t="e">
        <f aca="false">SUM(I2:I82)</f>
        <v>#DIV/0!</v>
      </c>
      <c r="J83" s="43"/>
      <c r="K83" s="27"/>
      <c r="L83" s="44"/>
      <c r="O83" s="44" t="e">
        <f aca="false">SUM(O2:O82)</f>
        <v>#DIV/0!</v>
      </c>
    </row>
    <row r="84" customFormat="false" ht="13.8" hidden="false" customHeight="false" outlineLevel="0" collapsed="false">
      <c r="F84" s="38"/>
      <c r="K84" s="0" t="s">
        <v>85</v>
      </c>
      <c r="L84" s="0" t="s">
        <v>86</v>
      </c>
      <c r="M84" s="0" t="s">
        <v>87</v>
      </c>
      <c r="N84" s="0" t="s">
        <v>88</v>
      </c>
    </row>
    <row r="85" customFormat="false" ht="17.35" hidden="false" customHeight="false" outlineLevel="0" collapsed="false">
      <c r="A85" s="15" t="s">
        <v>89</v>
      </c>
      <c r="B85" s="15"/>
      <c r="C85" s="15"/>
      <c r="D85" s="15"/>
      <c r="E85" s="15"/>
      <c r="F85" s="45" t="n">
        <f aca="false">SUM(F2:F84)</f>
        <v>3939.7</v>
      </c>
      <c r="J85" s="3" t="s">
        <v>90</v>
      </c>
      <c r="K85" s="3" t="n">
        <v>13565</v>
      </c>
      <c r="L85" s="3" t="n">
        <v>400</v>
      </c>
      <c r="M85" s="11" t="n">
        <f aca="false">K85/L85</f>
        <v>33.9125</v>
      </c>
      <c r="N85" s="10" t="n">
        <v>1</v>
      </c>
    </row>
    <row r="86" customFormat="false" ht="13.8" hidden="false" customHeight="false" outlineLevel="0" collapsed="false">
      <c r="F86" s="46"/>
      <c r="J86" s="3" t="s">
        <v>91</v>
      </c>
      <c r="K86" s="3" t="n">
        <v>2380</v>
      </c>
      <c r="L86" s="3" t="n">
        <v>500</v>
      </c>
      <c r="M86" s="11" t="n">
        <f aca="false">K86/L86</f>
        <v>4.76</v>
      </c>
      <c r="N86" s="10" t="n">
        <v>1</v>
      </c>
    </row>
    <row r="87" customFormat="false" ht="17.35" hidden="false" customHeight="false" outlineLevel="0" collapsed="false">
      <c r="A87" s="15" t="s">
        <v>92</v>
      </c>
      <c r="B87" s="15"/>
      <c r="J87" s="3" t="s">
        <v>93</v>
      </c>
      <c r="K87" s="3" t="n">
        <v>10</v>
      </c>
      <c r="L87" s="3" t="n">
        <v>10</v>
      </c>
      <c r="M87" s="11" t="n">
        <f aca="false">K87/L87</f>
        <v>1</v>
      </c>
      <c r="N87" s="10" t="n">
        <v>1</v>
      </c>
    </row>
    <row r="88" customFormat="false" ht="17.35" hidden="false" customHeight="false" outlineLevel="0" collapsed="false">
      <c r="A88" s="16" t="s">
        <v>94</v>
      </c>
      <c r="B88" s="16"/>
      <c r="D88" s="0" t="s">
        <v>95</v>
      </c>
      <c r="M88" s="44" t="n">
        <f aca="false">SUM(M85:M87)</f>
        <v>39.6725</v>
      </c>
    </row>
    <row r="90" customFormat="false" ht="17.35" hidden="false" customHeight="false" outlineLevel="0" collapsed="false">
      <c r="A90" s="29" t="s">
        <v>96</v>
      </c>
      <c r="B90" s="29"/>
      <c r="C90" s="29"/>
      <c r="D90" s="29"/>
    </row>
    <row r="94" customFormat="false" ht="13.8" hidden="false" customHeight="false" outlineLevel="0" collapsed="false">
      <c r="H94" s="44"/>
    </row>
    <row r="95" customFormat="false" ht="17.35" hidden="false" customHeight="false" outlineLevel="0" collapsed="false">
      <c r="A95" s="29" t="s">
        <v>97</v>
      </c>
      <c r="B95" s="29"/>
    </row>
    <row r="97" customFormat="false" ht="17.35" hidden="false" customHeight="false" outlineLevel="0" collapsed="false">
      <c r="A97" s="29" t="s">
        <v>98</v>
      </c>
      <c r="B97" s="29"/>
      <c r="C97" s="29"/>
      <c r="D97" s="29"/>
    </row>
    <row r="100" customFormat="false" ht="13.8" hidden="false" customHeight="false" outlineLevel="0" collapsed="false">
      <c r="C100" s="0" t="s">
        <v>99</v>
      </c>
    </row>
    <row r="103" customFormat="false" ht="17.35" hidden="false" customHeight="false" outlineLevel="0" collapsed="false">
      <c r="A103" s="18" t="s">
        <v>100</v>
      </c>
    </row>
    <row r="106" customFormat="false" ht="13.8" hidden="false" customHeight="false" outlineLevel="0" collapsed="false">
      <c r="B106" s="0" t="n">
        <v>0.165</v>
      </c>
      <c r="C106" s="44" t="n">
        <v>0.99</v>
      </c>
      <c r="D106" s="44" t="n">
        <f aca="false">B106+C106</f>
        <v>1.155</v>
      </c>
    </row>
    <row r="108" customFormat="false" ht="17.35" hidden="false" customHeight="false" outlineLevel="0" collapsed="false"/>
  </sheetData>
  <mergeCells count="5">
    <mergeCell ref="A85:E85"/>
    <mergeCell ref="A87:B87"/>
    <mergeCell ref="A90:D90"/>
    <mergeCell ref="A95:B95"/>
    <mergeCell ref="A97:D97"/>
  </mergeCells>
  <printOptions headings="false" gridLines="false" gridLinesSet="true" horizontalCentered="false" verticalCentered="false"/>
  <pageMargins left="0.708333333333333" right="0.511805555555555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language>ru-RU</dc:language>
  <dcterms:modified xsi:type="dcterms:W3CDTF">2017-07-03T14:28:06Z</dcterms:modified>
  <cp:revision>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