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195" windowHeight="113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22" i="1" l="1"/>
  <c r="G14" i="1"/>
  <c r="E12" i="1"/>
  <c r="G12" i="1" s="1"/>
  <c r="E11" i="1"/>
  <c r="E16" i="1" s="1"/>
  <c r="G10" i="1"/>
  <c r="G9" i="1"/>
  <c r="E20" i="1" l="1"/>
  <c r="G20" i="1" s="1"/>
  <c r="E18" i="1"/>
  <c r="G18" i="1" s="1"/>
  <c r="G16" i="1"/>
  <c r="G24" i="1" s="1"/>
  <c r="G28" i="1" l="1"/>
  <c r="G32" i="1" s="1"/>
  <c r="G27" i="1"/>
  <c r="G31" i="1" s="1"/>
  <c r="E24" i="1"/>
  <c r="E28" i="1" l="1"/>
  <c r="E32" i="1" s="1"/>
  <c r="E27" i="1"/>
  <c r="E31" i="1" s="1"/>
</calcChain>
</file>

<file path=xl/sharedStrings.xml><?xml version="1.0" encoding="utf-8"?>
<sst xmlns="http://schemas.openxmlformats.org/spreadsheetml/2006/main" count="58" uniqueCount="31">
  <si>
    <t>УТВЕРЖДАЮ:</t>
  </si>
  <si>
    <t>Директор МУП ТВК "Кавказский"</t>
  </si>
  <si>
    <t>______________Уманец С.Н.</t>
  </si>
  <si>
    <t>«      »                             2016 года</t>
  </si>
  <si>
    <t>КАЛЬКУЛЯЦИЯ</t>
  </si>
  <si>
    <t xml:space="preserve">стоимости замены прибора учета и контроля </t>
  </si>
  <si>
    <t>№ п/п</t>
  </si>
  <si>
    <t>Наименование статей</t>
  </si>
  <si>
    <t>Стоимость, руб.</t>
  </si>
  <si>
    <t>Ед.изм.</t>
  </si>
  <si>
    <t>Часовая тарифная ставка</t>
  </si>
  <si>
    <t>слесаря АВР 4 разр.</t>
  </si>
  <si>
    <t>руб.</t>
  </si>
  <si>
    <t>слесаря АВР 5 разр.</t>
  </si>
  <si>
    <t>Премия</t>
  </si>
  <si>
    <t>Время работы на замену прибора учета и контроля</t>
  </si>
  <si>
    <t>мин.</t>
  </si>
  <si>
    <t>Фонд оплаты труда</t>
  </si>
  <si>
    <t xml:space="preserve">Начисления на ФОТ </t>
  </si>
  <si>
    <t>Общехозяйственные расходы</t>
  </si>
  <si>
    <t>Транспортные расходы</t>
  </si>
  <si>
    <t>ГАЗ 433001 фургон</t>
  </si>
  <si>
    <t>1,5 часа</t>
  </si>
  <si>
    <t>Себестоимость услуги</t>
  </si>
  <si>
    <t>Рентабельность:</t>
  </si>
  <si>
    <t>для населения и муниципальных предприятий</t>
  </si>
  <si>
    <t>для прочих юридических лиц и предпринимателей</t>
  </si>
  <si>
    <t>ИТОГО с рентабельностью</t>
  </si>
  <si>
    <t>Экономист</t>
  </si>
  <si>
    <t>Левшунова А.Н.</t>
  </si>
  <si>
    <t>(86193) 22-3-20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</si>
</sst>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2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2" fontId="1" fillId="0" borderId="0" xfId="0" applyNumberFormat="1" applyFont="1" applyBorder="1" applyAlignment="1"/>
    <xf numFmtId="2" fontId="1" fillId="0" borderId="0" xfId="0" applyNumberFormat="1" applyFont="1"/>
    <xf numFmtId="2" fontId="2" fillId="0" borderId="0" xfId="0" applyNumberFormat="1" applyFont="1"/>
    <xf numFmtId="0" fontId="2" fillId="0" borderId="0" xfId="0" applyFont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5" xfId="0" applyFont="1" applyBorder="1"/>
    <xf numFmtId="0" fontId="2" fillId="0" borderId="6" xfId="0" applyFont="1" applyBorder="1"/>
    <xf numFmtId="2" fontId="2" fillId="0" borderId="7" xfId="0" applyNumberFormat="1" applyFont="1" applyBorder="1"/>
    <xf numFmtId="0" fontId="2" fillId="0" borderId="5" xfId="0" applyFont="1" applyBorder="1" applyAlignment="1">
      <alignment horizontal="center"/>
    </xf>
    <xf numFmtId="2" fontId="2" fillId="0" borderId="3" xfId="0" applyNumberFormat="1" applyFont="1" applyBorder="1"/>
    <xf numFmtId="9" fontId="2" fillId="0" borderId="6" xfId="0" applyNumberFormat="1" applyFont="1" applyBorder="1"/>
    <xf numFmtId="10" fontId="2" fillId="0" borderId="6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2" fontId="1" fillId="0" borderId="7" xfId="0" applyNumberFormat="1" applyFont="1" applyBorder="1"/>
    <xf numFmtId="0" fontId="1" fillId="0" borderId="5" xfId="0" applyFont="1" applyBorder="1" applyAlignment="1">
      <alignment horizontal="center"/>
    </xf>
    <xf numFmtId="2" fontId="1" fillId="0" borderId="3" xfId="0" applyNumberFormat="1" applyFont="1" applyBorder="1"/>
    <xf numFmtId="0" fontId="2" fillId="0" borderId="2" xfId="0" applyFont="1" applyBorder="1" applyAlignment="1">
      <alignment horizontal="center"/>
    </xf>
    <xf numFmtId="10" fontId="2" fillId="0" borderId="6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5" xfId="0" applyFont="1" applyBorder="1"/>
    <xf numFmtId="10" fontId="1" fillId="0" borderId="6" xfId="0" applyNumberFormat="1" applyFont="1" applyBorder="1"/>
    <xf numFmtId="1" fontId="2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3" fillId="0" borderId="0" xfId="0" applyNumberFormat="1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>
      <selection activeCell="E18" sqref="E18"/>
    </sheetView>
  </sheetViews>
  <sheetFormatPr defaultRowHeight="15" x14ac:dyDescent="0.25"/>
  <cols>
    <col min="1" max="1" width="7" customWidth="1"/>
    <col min="2" max="2" width="29.7109375" customWidth="1"/>
    <col min="3" max="3" width="21.140625" customWidth="1"/>
    <col min="4" max="4" width="11.7109375" customWidth="1"/>
    <col min="5" max="5" width="18.28515625" customWidth="1"/>
    <col min="7" max="8" width="0" hidden="1" customWidth="1"/>
  </cols>
  <sheetData>
    <row r="1" spans="1:8" ht="15.75" x14ac:dyDescent="0.25">
      <c r="A1" s="1"/>
      <c r="B1" s="1"/>
      <c r="C1" s="1"/>
      <c r="D1" s="1"/>
      <c r="E1" s="2" t="s">
        <v>0</v>
      </c>
      <c r="F1" s="2"/>
      <c r="G1" s="2"/>
      <c r="H1" s="2"/>
    </row>
    <row r="2" spans="1:8" ht="15.75" x14ac:dyDescent="0.25">
      <c r="A2" s="1"/>
      <c r="B2" s="1"/>
      <c r="C2" s="1"/>
      <c r="D2" s="3" t="s">
        <v>1</v>
      </c>
      <c r="E2" s="3"/>
      <c r="F2" s="3"/>
      <c r="G2" s="4"/>
      <c r="H2" s="4"/>
    </row>
    <row r="3" spans="1:8" ht="15.75" x14ac:dyDescent="0.25">
      <c r="A3" s="1"/>
      <c r="B3" s="1"/>
      <c r="C3" s="1"/>
      <c r="D3" s="1"/>
      <c r="E3" s="2" t="s">
        <v>2</v>
      </c>
      <c r="F3" s="2"/>
      <c r="G3" s="2"/>
      <c r="H3" s="2"/>
    </row>
    <row r="4" spans="1:8" ht="15.75" x14ac:dyDescent="0.25">
      <c r="A4" s="1"/>
      <c r="B4" s="1"/>
      <c r="C4" s="1"/>
      <c r="D4" s="3" t="s">
        <v>3</v>
      </c>
      <c r="E4" s="3"/>
      <c r="F4" s="3"/>
      <c r="G4" s="3"/>
      <c r="H4" s="3"/>
    </row>
    <row r="5" spans="1:8" ht="15.75" x14ac:dyDescent="0.25">
      <c r="A5" s="1"/>
      <c r="B5" s="1"/>
      <c r="C5" s="1"/>
      <c r="D5" s="1"/>
      <c r="E5" s="5"/>
      <c r="F5" s="1"/>
      <c r="G5" s="6"/>
      <c r="H5" s="7"/>
    </row>
    <row r="6" spans="1:8" ht="15.75" x14ac:dyDescent="0.25">
      <c r="A6" s="8" t="s">
        <v>4</v>
      </c>
      <c r="B6" s="8"/>
      <c r="C6" s="8"/>
      <c r="D6" s="8"/>
      <c r="E6" s="8"/>
      <c r="F6" s="8"/>
      <c r="G6" s="8"/>
      <c r="H6" s="8"/>
    </row>
    <row r="7" spans="1:8" ht="15.75" x14ac:dyDescent="0.25">
      <c r="A7" s="9" t="s">
        <v>5</v>
      </c>
      <c r="B7" s="9"/>
      <c r="C7" s="9"/>
      <c r="D7" s="9"/>
      <c r="E7" s="9"/>
      <c r="F7" s="9"/>
      <c r="G7" s="9"/>
      <c r="H7" s="9"/>
    </row>
    <row r="8" spans="1:8" ht="47.25" x14ac:dyDescent="0.25">
      <c r="A8" s="10" t="s">
        <v>6</v>
      </c>
      <c r="B8" s="11" t="s">
        <v>7</v>
      </c>
      <c r="C8" s="11"/>
      <c r="D8" s="12"/>
      <c r="E8" s="13" t="s">
        <v>8</v>
      </c>
      <c r="F8" s="14" t="s">
        <v>9</v>
      </c>
      <c r="G8" s="13" t="s">
        <v>8</v>
      </c>
      <c r="H8" s="14" t="s">
        <v>9</v>
      </c>
    </row>
    <row r="9" spans="1:8" ht="15.75" x14ac:dyDescent="0.25">
      <c r="A9" s="15"/>
      <c r="B9" s="16" t="s">
        <v>10</v>
      </c>
      <c r="C9" s="17" t="s">
        <v>11</v>
      </c>
      <c r="D9" s="18"/>
      <c r="E9" s="19">
        <v>56.12</v>
      </c>
      <c r="F9" s="20" t="s">
        <v>12</v>
      </c>
      <c r="G9" s="21">
        <f>E9</f>
        <v>56.12</v>
      </c>
      <c r="H9" s="20" t="s">
        <v>12</v>
      </c>
    </row>
    <row r="10" spans="1:8" ht="15.75" x14ac:dyDescent="0.25">
      <c r="A10" s="15"/>
      <c r="B10" s="16"/>
      <c r="C10" s="17" t="s">
        <v>13</v>
      </c>
      <c r="D10" s="18"/>
      <c r="E10" s="19">
        <v>64.8</v>
      </c>
      <c r="F10" s="20" t="s">
        <v>12</v>
      </c>
      <c r="G10" s="21">
        <f>E10</f>
        <v>64.8</v>
      </c>
      <c r="H10" s="20" t="s">
        <v>12</v>
      </c>
    </row>
    <row r="11" spans="1:8" ht="15.75" x14ac:dyDescent="0.25">
      <c r="A11" s="15"/>
      <c r="B11" s="16"/>
      <c r="C11" s="17"/>
      <c r="D11" s="22">
        <v>0.25</v>
      </c>
      <c r="E11" s="19">
        <f>(E9+E10)*D11</f>
        <v>30.229999999999997</v>
      </c>
      <c r="F11" s="20"/>
      <c r="G11" s="21"/>
      <c r="H11" s="20"/>
    </row>
    <row r="12" spans="1:8" ht="15.75" x14ac:dyDescent="0.25">
      <c r="A12" s="15"/>
      <c r="B12" s="16" t="s">
        <v>14</v>
      </c>
      <c r="C12" s="17"/>
      <c r="D12" s="23">
        <v>0.4</v>
      </c>
      <c r="E12" s="19">
        <f>(E9+E10)*D12</f>
        <v>48.367999999999995</v>
      </c>
      <c r="F12" s="20" t="s">
        <v>12</v>
      </c>
      <c r="G12" s="21">
        <f>E12</f>
        <v>48.367999999999995</v>
      </c>
      <c r="H12" s="20" t="s">
        <v>12</v>
      </c>
    </row>
    <row r="13" spans="1:8" ht="15.75" x14ac:dyDescent="0.25">
      <c r="A13" s="15"/>
      <c r="B13" s="16"/>
      <c r="C13" s="17"/>
      <c r="D13" s="23"/>
      <c r="E13" s="19"/>
      <c r="F13" s="20"/>
      <c r="G13" s="21"/>
      <c r="H13" s="20"/>
    </row>
    <row r="14" spans="1:8" ht="15.75" x14ac:dyDescent="0.25">
      <c r="A14" s="15"/>
      <c r="B14" s="16" t="s">
        <v>15</v>
      </c>
      <c r="C14" s="17"/>
      <c r="D14" s="18"/>
      <c r="E14" s="19">
        <v>41</v>
      </c>
      <c r="F14" s="20" t="s">
        <v>16</v>
      </c>
      <c r="G14" s="21">
        <f>E14</f>
        <v>41</v>
      </c>
      <c r="H14" s="20" t="s">
        <v>16</v>
      </c>
    </row>
    <row r="15" spans="1:8" ht="15.75" x14ac:dyDescent="0.25">
      <c r="A15" s="15"/>
      <c r="B15" s="16"/>
      <c r="C15" s="17"/>
      <c r="D15" s="18"/>
      <c r="E15" s="19"/>
      <c r="F15" s="17"/>
      <c r="G15" s="21"/>
      <c r="H15" s="17"/>
    </row>
    <row r="16" spans="1:8" ht="15.75" x14ac:dyDescent="0.25">
      <c r="A16" s="24">
        <v>1</v>
      </c>
      <c r="B16" s="25" t="s">
        <v>17</v>
      </c>
      <c r="C16" s="17"/>
      <c r="D16" s="18"/>
      <c r="E16" s="26">
        <f>SUM(E9:E12)*E14/60</f>
        <v>136.33729999999997</v>
      </c>
      <c r="F16" s="27" t="s">
        <v>12</v>
      </c>
      <c r="G16" s="28">
        <f>E16</f>
        <v>136.33729999999997</v>
      </c>
      <c r="H16" s="27" t="s">
        <v>12</v>
      </c>
    </row>
    <row r="17" spans="1:8" ht="15.75" x14ac:dyDescent="0.25">
      <c r="A17" s="24"/>
      <c r="B17" s="16"/>
      <c r="C17" s="17"/>
      <c r="D17" s="18"/>
      <c r="E17" s="19"/>
      <c r="F17" s="20"/>
      <c r="G17" s="21"/>
      <c r="H17" s="20"/>
    </row>
    <row r="18" spans="1:8" ht="15.75" x14ac:dyDescent="0.25">
      <c r="A18" s="24">
        <v>2</v>
      </c>
      <c r="B18" s="25" t="s">
        <v>18</v>
      </c>
      <c r="C18" s="17"/>
      <c r="D18" s="23">
        <v>0.30199999999999999</v>
      </c>
      <c r="E18" s="26">
        <f>D18*E16</f>
        <v>41.173864599999987</v>
      </c>
      <c r="F18" s="27" t="s">
        <v>12</v>
      </c>
      <c r="G18" s="28">
        <f>E18</f>
        <v>41.173864599999987</v>
      </c>
      <c r="H18" s="27" t="s">
        <v>12</v>
      </c>
    </row>
    <row r="19" spans="1:8" ht="15.75" x14ac:dyDescent="0.25">
      <c r="A19" s="24"/>
      <c r="B19" s="16"/>
      <c r="C19" s="17"/>
      <c r="D19" s="23"/>
      <c r="E19" s="19"/>
      <c r="F19" s="20"/>
      <c r="G19" s="21"/>
      <c r="H19" s="20"/>
    </row>
    <row r="20" spans="1:8" ht="15.75" x14ac:dyDescent="0.25">
      <c r="A20" s="24">
        <v>3</v>
      </c>
      <c r="B20" s="25" t="s">
        <v>19</v>
      </c>
      <c r="C20" s="17"/>
      <c r="D20" s="23">
        <v>0.62</v>
      </c>
      <c r="E20" s="26">
        <f>E16*D20</f>
        <v>84.529125999999977</v>
      </c>
      <c r="F20" s="27" t="s">
        <v>12</v>
      </c>
      <c r="G20" s="28">
        <f>E20</f>
        <v>84.529125999999977</v>
      </c>
      <c r="H20" s="27" t="s">
        <v>12</v>
      </c>
    </row>
    <row r="21" spans="1:8" ht="15.75" x14ac:dyDescent="0.25">
      <c r="A21" s="29"/>
      <c r="B21" s="16"/>
      <c r="C21" s="17"/>
      <c r="D21" s="23"/>
      <c r="E21" s="26"/>
      <c r="F21" s="27"/>
      <c r="G21" s="28"/>
      <c r="H21" s="25"/>
    </row>
    <row r="22" spans="1:8" ht="15.75" x14ac:dyDescent="0.25">
      <c r="A22" s="24">
        <v>4</v>
      </c>
      <c r="B22" s="25" t="s">
        <v>20</v>
      </c>
      <c r="C22" s="17" t="s">
        <v>21</v>
      </c>
      <c r="D22" s="30" t="s">
        <v>22</v>
      </c>
      <c r="E22" s="26"/>
      <c r="F22" s="1"/>
      <c r="G22" s="28">
        <f>572.36*1.5</f>
        <v>858.54</v>
      </c>
      <c r="H22" s="31" t="s">
        <v>12</v>
      </c>
    </row>
    <row r="23" spans="1:8" ht="15.75" x14ac:dyDescent="0.25">
      <c r="A23" s="29"/>
      <c r="B23" s="16"/>
      <c r="C23" s="17"/>
      <c r="D23" s="23"/>
      <c r="E23" s="19"/>
      <c r="F23" s="20"/>
      <c r="G23" s="21"/>
      <c r="H23" s="16"/>
    </row>
    <row r="24" spans="1:8" ht="15.75" x14ac:dyDescent="0.25">
      <c r="A24" s="24">
        <v>5</v>
      </c>
      <c r="B24" s="25" t="s">
        <v>23</v>
      </c>
      <c r="C24" s="32"/>
      <c r="D24" s="33"/>
      <c r="E24" s="26">
        <f>E16+E18+E20</f>
        <v>262.04029059999993</v>
      </c>
      <c r="F24" s="27" t="s">
        <v>12</v>
      </c>
      <c r="G24" s="28">
        <f>G16+G18+G20+G22</f>
        <v>1120.5802905999999</v>
      </c>
      <c r="H24" s="27" t="s">
        <v>12</v>
      </c>
    </row>
    <row r="25" spans="1:8" ht="15.75" x14ac:dyDescent="0.25">
      <c r="A25" s="24"/>
      <c r="B25" s="25"/>
      <c r="C25" s="32"/>
      <c r="D25" s="33"/>
      <c r="E25" s="26"/>
      <c r="F25" s="27"/>
      <c r="G25" s="28"/>
      <c r="H25" s="27"/>
    </row>
    <row r="26" spans="1:8" ht="15.75" x14ac:dyDescent="0.25">
      <c r="A26" s="24">
        <v>6</v>
      </c>
      <c r="B26" s="25" t="s">
        <v>24</v>
      </c>
      <c r="C26" s="32"/>
      <c r="D26" s="33"/>
      <c r="E26" s="26"/>
      <c r="F26" s="27"/>
      <c r="G26" s="28"/>
      <c r="H26" s="27"/>
    </row>
    <row r="27" spans="1:8" ht="15.75" x14ac:dyDescent="0.25">
      <c r="A27" s="29"/>
      <c r="B27" s="16" t="s">
        <v>25</v>
      </c>
      <c r="C27" s="17"/>
      <c r="D27" s="23">
        <v>0.1</v>
      </c>
      <c r="E27" s="19">
        <f>E24*D27</f>
        <v>26.204029059999996</v>
      </c>
      <c r="F27" s="20" t="s">
        <v>12</v>
      </c>
      <c r="G27" s="21">
        <f>G24*D27</f>
        <v>112.05802906</v>
      </c>
      <c r="H27" s="20" t="s">
        <v>12</v>
      </c>
    </row>
    <row r="28" spans="1:8" ht="15.75" x14ac:dyDescent="0.25">
      <c r="A28" s="29"/>
      <c r="B28" s="16" t="s">
        <v>26</v>
      </c>
      <c r="C28" s="17"/>
      <c r="D28" s="23">
        <v>0.15</v>
      </c>
      <c r="E28" s="19">
        <f>E24*D28</f>
        <v>39.306043589999987</v>
      </c>
      <c r="F28" s="20" t="s">
        <v>12</v>
      </c>
      <c r="G28" s="21">
        <f>G24*D28</f>
        <v>168.08704358999998</v>
      </c>
      <c r="H28" s="20" t="s">
        <v>12</v>
      </c>
    </row>
    <row r="29" spans="1:8" ht="15.75" x14ac:dyDescent="0.25">
      <c r="A29" s="29"/>
      <c r="B29" s="16"/>
      <c r="C29" s="17"/>
      <c r="D29" s="23"/>
      <c r="E29" s="19"/>
      <c r="F29" s="20"/>
      <c r="G29" s="21"/>
      <c r="H29" s="20"/>
    </row>
    <row r="30" spans="1:8" ht="15.75" x14ac:dyDescent="0.25">
      <c r="A30" s="24">
        <v>7</v>
      </c>
      <c r="B30" s="25" t="s">
        <v>27</v>
      </c>
      <c r="C30" s="32"/>
      <c r="D30" s="33"/>
      <c r="E30" s="26"/>
      <c r="F30" s="27"/>
      <c r="G30" s="28"/>
      <c r="H30" s="27"/>
    </row>
    <row r="31" spans="1:8" ht="15.75" x14ac:dyDescent="0.25">
      <c r="A31" s="29"/>
      <c r="B31" s="16" t="s">
        <v>25</v>
      </c>
      <c r="C31" s="17"/>
      <c r="D31" s="23"/>
      <c r="E31" s="19">
        <f>E24+E27</f>
        <v>288.24431965999992</v>
      </c>
      <c r="F31" s="20" t="s">
        <v>12</v>
      </c>
      <c r="G31" s="21">
        <f>G24+G27</f>
        <v>1232.63831966</v>
      </c>
      <c r="H31" s="20" t="s">
        <v>12</v>
      </c>
    </row>
    <row r="32" spans="1:8" ht="15.75" x14ac:dyDescent="0.25">
      <c r="A32" s="29"/>
      <c r="B32" s="16" t="s">
        <v>26</v>
      </c>
      <c r="C32" s="17"/>
      <c r="D32" s="23"/>
      <c r="E32" s="19">
        <f>E24+E28</f>
        <v>301.34633418999994</v>
      </c>
      <c r="F32" s="20" t="s">
        <v>12</v>
      </c>
      <c r="G32" s="21">
        <f>G24+G28</f>
        <v>1288.6673341899998</v>
      </c>
      <c r="H32" s="20" t="s">
        <v>12</v>
      </c>
    </row>
    <row r="33" spans="1:8" ht="15.75" x14ac:dyDescent="0.25">
      <c r="A33" s="7"/>
      <c r="B33" s="7"/>
      <c r="C33" s="7"/>
      <c r="D33" s="7"/>
      <c r="E33" s="6"/>
      <c r="F33" s="34"/>
      <c r="G33" s="6"/>
      <c r="H33" s="34"/>
    </row>
    <row r="34" spans="1:8" ht="15.75" x14ac:dyDescent="0.25">
      <c r="A34" s="7"/>
      <c r="B34" s="7"/>
      <c r="C34" s="7"/>
      <c r="D34" s="7"/>
      <c r="E34" s="6"/>
      <c r="F34" s="7"/>
      <c r="G34" s="6"/>
      <c r="H34" s="7"/>
    </row>
    <row r="35" spans="1:8" ht="15.75" x14ac:dyDescent="0.25">
      <c r="A35" s="35"/>
      <c r="B35" s="36" t="s">
        <v>28</v>
      </c>
      <c r="C35" s="37"/>
      <c r="D35" s="37"/>
      <c r="E35" s="38" t="s">
        <v>29</v>
      </c>
      <c r="F35" s="38"/>
      <c r="G35" s="38"/>
      <c r="H35" s="37"/>
    </row>
    <row r="36" spans="1:8" x14ac:dyDescent="0.25">
      <c r="A36" s="37"/>
      <c r="B36" s="39" t="s">
        <v>30</v>
      </c>
      <c r="C36" s="37"/>
      <c r="D36" s="37"/>
      <c r="E36" s="40"/>
      <c r="F36" s="37"/>
      <c r="G36" s="40"/>
      <c r="H36" s="37"/>
    </row>
    <row r="37" spans="1:8" ht="15.75" x14ac:dyDescent="0.25">
      <c r="A37" s="7"/>
      <c r="B37" s="7"/>
      <c r="C37" s="7"/>
      <c r="D37" s="7"/>
      <c r="E37" s="6"/>
      <c r="F37" s="7"/>
      <c r="G37" s="6"/>
      <c r="H37" s="7"/>
    </row>
    <row r="38" spans="1:8" ht="15.75" x14ac:dyDescent="0.25">
      <c r="A38" s="1"/>
      <c r="B38" s="1"/>
      <c r="C38" s="1"/>
      <c r="D38" s="1"/>
      <c r="E38" s="5"/>
      <c r="F38" s="1"/>
      <c r="G38" s="5"/>
      <c r="H38" s="1"/>
    </row>
  </sheetData>
  <mergeCells count="8">
    <mergeCell ref="B8:C8"/>
    <mergeCell ref="E35:G35"/>
    <mergeCell ref="E1:H1"/>
    <mergeCell ref="D2:F2"/>
    <mergeCell ref="E3:H3"/>
    <mergeCell ref="D4:H4"/>
    <mergeCell ref="A6:H6"/>
    <mergeCell ref="A7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</dc:creator>
  <cp:lastModifiedBy>эконом</cp:lastModifiedBy>
  <dcterms:created xsi:type="dcterms:W3CDTF">2016-04-05T11:41:43Z</dcterms:created>
  <dcterms:modified xsi:type="dcterms:W3CDTF">2016-04-05T11:42:03Z</dcterms:modified>
</cp:coreProperties>
</file>